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8400" windowHeight="2280"/>
  </bookViews>
  <sheets>
    <sheet name="dati" sheetId="1" r:id="rId1"/>
    <sheet name="tavole_reg" sheetId="13" r:id="rId2"/>
    <sheet name="tavole_ita" sheetId="16" r:id="rId3"/>
  </sheets>
  <definedNames>
    <definedName name="_xlnm._FilterDatabase" localSheetId="0" hidden="1">dati!$A$4:$AB$381</definedName>
    <definedName name="_xlnm._FilterDatabase" localSheetId="2" hidden="1">tavole_ita!$BG$3:$BG$10</definedName>
    <definedName name="_xlnm._FilterDatabase" localSheetId="1" hidden="1">tavole_reg!$BG$3:$BG$10</definedName>
    <definedName name="A006_">dati!$C$5:$C$381</definedName>
    <definedName name="A009_">dati!$D$5:$D$381</definedName>
    <definedName name="classi_taglio_perequazione">dati!$W$5:$W$381</definedName>
    <definedName name="classi_taglio_totale">dati!$X$5:$X$381</definedName>
    <definedName name="codint">dati!$A$5:$A$381</definedName>
    <definedName name="ipop">dati!$F$5:$F$381</definedName>
    <definedName name="N068_00">dati!$B$5:$B$381</definedName>
    <definedName name="N068_04">dati!$E$5:$E$381</definedName>
    <definedName name="N068_13">dati!$H$5:$H$381</definedName>
    <definedName name="N068_14">dati!$I$5:$I$381</definedName>
    <definedName name="N068_21">dati!$J$5:$J$381</definedName>
    <definedName name="N068_22">dati!$K$5:$K$381</definedName>
    <definedName name="perc_taglio_625">dati!$T$5:$T$381</definedName>
    <definedName name="perc_taglio_FSC">dati!$R$5:$R$381</definedName>
    <definedName name="perc_taglio_montani14">dati!$U$5:$U$381</definedName>
    <definedName name="perc_taglio_perequazione">dati!$S$5:$S$381</definedName>
    <definedName name="perc_tot">dati!$V$5:$V$381</definedName>
    <definedName name="risorse14">dati!$G$5:$G$381</definedName>
    <definedName name="taglio_625">dati!$N$5:$N$381</definedName>
    <definedName name="taglio_FSC">dati!$L$5:$L$381</definedName>
    <definedName name="taglio_montani14">dati!$O$5:$O$381</definedName>
    <definedName name="taglio_montani15">dati!$P$5:$P$381</definedName>
    <definedName name="taglio_perequazione">dati!$M$5:$M$381</definedName>
    <definedName name="totale">dati!$Q$5:$Q$381</definedName>
  </definedNames>
  <calcPr calcId="114210"/>
</workbook>
</file>

<file path=xl/calcChain.xml><?xml version="1.0" encoding="utf-8"?>
<calcChain xmlns="http://schemas.openxmlformats.org/spreadsheetml/2006/main">
  <c r="AB1" i="1" l="1"/>
  <c r="AA1" i="1"/>
  <c r="Z1" i="1"/>
  <c r="Y1" i="1"/>
  <c r="L381" i="1"/>
  <c r="Q381" i="1"/>
  <c r="V381" i="1"/>
  <c r="L380" i="1"/>
  <c r="Q380" i="1"/>
  <c r="V380" i="1"/>
  <c r="L379" i="1"/>
  <c r="Q379" i="1"/>
  <c r="V379" i="1"/>
  <c r="L378" i="1"/>
  <c r="Q378" i="1"/>
  <c r="V378" i="1"/>
  <c r="L377" i="1"/>
  <c r="Q377" i="1"/>
  <c r="V377" i="1"/>
  <c r="L376" i="1"/>
  <c r="Q376" i="1"/>
  <c r="V376" i="1"/>
  <c r="L375" i="1"/>
  <c r="Q375" i="1"/>
  <c r="V375" i="1"/>
  <c r="L374" i="1"/>
  <c r="Q374" i="1"/>
  <c r="V374" i="1"/>
  <c r="L373" i="1"/>
  <c r="Q373" i="1"/>
  <c r="V373" i="1"/>
  <c r="L372" i="1"/>
  <c r="Q372" i="1"/>
  <c r="V372" i="1"/>
  <c r="L371" i="1"/>
  <c r="Q371" i="1"/>
  <c r="L370" i="1"/>
  <c r="Q370" i="1"/>
  <c r="V370" i="1"/>
  <c r="L369" i="1"/>
  <c r="Q369" i="1"/>
  <c r="V369" i="1"/>
  <c r="L368" i="1"/>
  <c r="Q368" i="1"/>
  <c r="V368" i="1"/>
  <c r="L367" i="1"/>
  <c r="R367" i="1"/>
  <c r="L366" i="1"/>
  <c r="Q366" i="1"/>
  <c r="V366" i="1"/>
  <c r="L365" i="1"/>
  <c r="Q365" i="1"/>
  <c r="V365" i="1"/>
  <c r="L364" i="1"/>
  <c r="Q364" i="1"/>
  <c r="V364" i="1"/>
  <c r="L363" i="1"/>
  <c r="Q363" i="1"/>
  <c r="V363" i="1"/>
  <c r="L362" i="1"/>
  <c r="Q362" i="1"/>
  <c r="V362" i="1"/>
  <c r="L361" i="1"/>
  <c r="Q361" i="1"/>
  <c r="V361" i="1"/>
  <c r="L360" i="1"/>
  <c r="Q360" i="1"/>
  <c r="V360" i="1"/>
  <c r="L359" i="1"/>
  <c r="Q359" i="1"/>
  <c r="V359" i="1"/>
  <c r="L358" i="1"/>
  <c r="Q358" i="1"/>
  <c r="V358" i="1"/>
  <c r="L357" i="1"/>
  <c r="Q357" i="1"/>
  <c r="V357" i="1"/>
  <c r="L356" i="1"/>
  <c r="Q356" i="1"/>
  <c r="V356" i="1"/>
  <c r="L355" i="1"/>
  <c r="Q355" i="1"/>
  <c r="V355" i="1"/>
  <c r="L354" i="1"/>
  <c r="Q354" i="1"/>
  <c r="V354" i="1"/>
  <c r="L353" i="1"/>
  <c r="Q353" i="1"/>
  <c r="V353" i="1"/>
  <c r="L352" i="1"/>
  <c r="Q352" i="1"/>
  <c r="V352" i="1"/>
  <c r="L351" i="1"/>
  <c r="Q351" i="1"/>
  <c r="V351" i="1"/>
  <c r="L350" i="1"/>
  <c r="Q350" i="1"/>
  <c r="V350" i="1"/>
  <c r="L349" i="1"/>
  <c r="Q349" i="1"/>
  <c r="V349" i="1"/>
  <c r="L348" i="1"/>
  <c r="Q348" i="1"/>
  <c r="V348" i="1"/>
  <c r="L347" i="1"/>
  <c r="Q347" i="1"/>
  <c r="V347" i="1"/>
  <c r="L346" i="1"/>
  <c r="Q346" i="1"/>
  <c r="V346" i="1"/>
  <c r="L345" i="1"/>
  <c r="Q345" i="1"/>
  <c r="V345" i="1"/>
  <c r="L344" i="1"/>
  <c r="Q344" i="1"/>
  <c r="V344" i="1"/>
  <c r="L343" i="1"/>
  <c r="Q343" i="1"/>
  <c r="V343" i="1"/>
  <c r="L342" i="1"/>
  <c r="Q342" i="1"/>
  <c r="V342" i="1"/>
  <c r="L341" i="1"/>
  <c r="Q341" i="1"/>
  <c r="V341" i="1"/>
  <c r="L340" i="1"/>
  <c r="Q340" i="1"/>
  <c r="V340" i="1"/>
  <c r="L339" i="1"/>
  <c r="Q339" i="1"/>
  <c r="V339" i="1"/>
  <c r="L338" i="1"/>
  <c r="Q338" i="1"/>
  <c r="V338" i="1"/>
  <c r="L337" i="1"/>
  <c r="Q337" i="1"/>
  <c r="V337" i="1"/>
  <c r="L336" i="1"/>
  <c r="Q336" i="1"/>
  <c r="V336" i="1"/>
  <c r="L335" i="1"/>
  <c r="Q335" i="1"/>
  <c r="V335" i="1"/>
  <c r="L334" i="1"/>
  <c r="Q334" i="1"/>
  <c r="V334" i="1"/>
  <c r="L333" i="1"/>
  <c r="Q333" i="1"/>
  <c r="V333" i="1"/>
  <c r="L332" i="1"/>
  <c r="Q332" i="1"/>
  <c r="V332" i="1"/>
  <c r="L331" i="1"/>
  <c r="Q331" i="1"/>
  <c r="V331" i="1"/>
  <c r="L330" i="1"/>
  <c r="Q330" i="1"/>
  <c r="V330" i="1"/>
  <c r="L329" i="1"/>
  <c r="Q329" i="1"/>
  <c r="V329" i="1"/>
  <c r="L328" i="1"/>
  <c r="Q328" i="1"/>
  <c r="V328" i="1"/>
  <c r="L327" i="1"/>
  <c r="Q327" i="1"/>
  <c r="V327" i="1"/>
  <c r="L326" i="1"/>
  <c r="Q326" i="1"/>
  <c r="V326" i="1"/>
  <c r="L325" i="1"/>
  <c r="Q325" i="1"/>
  <c r="V325" i="1"/>
  <c r="L324" i="1"/>
  <c r="Q324" i="1"/>
  <c r="V324" i="1"/>
  <c r="L323" i="1"/>
  <c r="Q323" i="1"/>
  <c r="V323" i="1"/>
  <c r="L322" i="1"/>
  <c r="Q322" i="1"/>
  <c r="V322" i="1"/>
  <c r="L321" i="1"/>
  <c r="Q321" i="1"/>
  <c r="V321" i="1"/>
  <c r="L320" i="1"/>
  <c r="Q320" i="1"/>
  <c r="V320" i="1"/>
  <c r="L319" i="1"/>
  <c r="Q319" i="1"/>
  <c r="V319" i="1"/>
  <c r="L318" i="1"/>
  <c r="Q318" i="1"/>
  <c r="V318" i="1"/>
  <c r="L317" i="1"/>
  <c r="Q317" i="1"/>
  <c r="V317" i="1"/>
  <c r="L316" i="1"/>
  <c r="Q316" i="1"/>
  <c r="V316" i="1"/>
  <c r="L315" i="1"/>
  <c r="Q315" i="1"/>
  <c r="V315" i="1"/>
  <c r="L314" i="1"/>
  <c r="Q314" i="1"/>
  <c r="V314" i="1"/>
  <c r="L313" i="1"/>
  <c r="Q313" i="1"/>
  <c r="V313" i="1"/>
  <c r="L312" i="1"/>
  <c r="Q312" i="1"/>
  <c r="V312" i="1"/>
  <c r="L311" i="1"/>
  <c r="Q311" i="1"/>
  <c r="V311" i="1"/>
  <c r="L310" i="1"/>
  <c r="Q310" i="1"/>
  <c r="V310" i="1"/>
  <c r="L309" i="1"/>
  <c r="Q309" i="1"/>
  <c r="V309" i="1"/>
  <c r="L308" i="1"/>
  <c r="Q308" i="1"/>
  <c r="V308" i="1"/>
  <c r="L307" i="1"/>
  <c r="Q307" i="1"/>
  <c r="V307" i="1"/>
  <c r="L306" i="1"/>
  <c r="Q306" i="1"/>
  <c r="V306" i="1"/>
  <c r="L305" i="1"/>
  <c r="Q305" i="1"/>
  <c r="V305" i="1"/>
  <c r="L304" i="1"/>
  <c r="Q304" i="1"/>
  <c r="V304" i="1"/>
  <c r="L303" i="1"/>
  <c r="Q303" i="1"/>
  <c r="V303" i="1"/>
  <c r="L302" i="1"/>
  <c r="Q302" i="1"/>
  <c r="V302" i="1"/>
  <c r="L301" i="1"/>
  <c r="Q301" i="1"/>
  <c r="V301" i="1"/>
  <c r="L300" i="1"/>
  <c r="Q300" i="1"/>
  <c r="V300" i="1"/>
  <c r="L299" i="1"/>
  <c r="Q299" i="1"/>
  <c r="V299" i="1"/>
  <c r="L298" i="1"/>
  <c r="Q298" i="1"/>
  <c r="V298" i="1"/>
  <c r="L297" i="1"/>
  <c r="Q297" i="1"/>
  <c r="V297" i="1"/>
  <c r="L296" i="1"/>
  <c r="Q296" i="1"/>
  <c r="V296" i="1"/>
  <c r="L295" i="1"/>
  <c r="Q295" i="1"/>
  <c r="V295" i="1"/>
  <c r="L294" i="1"/>
  <c r="Q294" i="1"/>
  <c r="V294" i="1"/>
  <c r="L293" i="1"/>
  <c r="Q293" i="1"/>
  <c r="V293" i="1"/>
  <c r="L292" i="1"/>
  <c r="Q292" i="1"/>
  <c r="V292" i="1"/>
  <c r="L291" i="1"/>
  <c r="Q291" i="1"/>
  <c r="V291" i="1"/>
  <c r="L290" i="1"/>
  <c r="Q290" i="1"/>
  <c r="V290" i="1"/>
  <c r="L289" i="1"/>
  <c r="Q289" i="1"/>
  <c r="V289" i="1"/>
  <c r="L288" i="1"/>
  <c r="Q288" i="1"/>
  <c r="V288" i="1"/>
  <c r="L287" i="1"/>
  <c r="Q287" i="1"/>
  <c r="L286" i="1"/>
  <c r="Q286" i="1"/>
  <c r="V286" i="1"/>
  <c r="L285" i="1"/>
  <c r="Q285" i="1"/>
  <c r="V285" i="1"/>
  <c r="L284" i="1"/>
  <c r="Q284" i="1"/>
  <c r="V284" i="1"/>
  <c r="L283" i="1"/>
  <c r="Q283" i="1"/>
  <c r="V283" i="1"/>
  <c r="L282" i="1"/>
  <c r="Q282" i="1"/>
  <c r="V282" i="1"/>
  <c r="L281" i="1"/>
  <c r="Q281" i="1"/>
  <c r="V281" i="1"/>
  <c r="L280" i="1"/>
  <c r="Q280" i="1"/>
  <c r="V280" i="1"/>
  <c r="L279" i="1"/>
  <c r="Q279" i="1"/>
  <c r="L278" i="1"/>
  <c r="Q278" i="1"/>
  <c r="V278" i="1"/>
  <c r="L277" i="1"/>
  <c r="Q277" i="1"/>
  <c r="V277" i="1"/>
  <c r="L276" i="1"/>
  <c r="Q276" i="1"/>
  <c r="V276" i="1"/>
  <c r="L275" i="1"/>
  <c r="Q275" i="1"/>
  <c r="V275" i="1"/>
  <c r="L274" i="1"/>
  <c r="Q274" i="1"/>
  <c r="V274" i="1"/>
  <c r="L273" i="1"/>
  <c r="Q273" i="1"/>
  <c r="V273" i="1"/>
  <c r="L272" i="1"/>
  <c r="Q272" i="1"/>
  <c r="V272" i="1"/>
  <c r="L271" i="1"/>
  <c r="Q271" i="1"/>
  <c r="V271" i="1"/>
  <c r="L270" i="1"/>
  <c r="Q270" i="1"/>
  <c r="V270" i="1"/>
  <c r="L269" i="1"/>
  <c r="Q269" i="1"/>
  <c r="V269" i="1"/>
  <c r="L268" i="1"/>
  <c r="Q268" i="1"/>
  <c r="V268" i="1"/>
  <c r="L267" i="1"/>
  <c r="Q267" i="1"/>
  <c r="V267" i="1"/>
  <c r="L266" i="1"/>
  <c r="Q266" i="1"/>
  <c r="V266" i="1"/>
  <c r="L265" i="1"/>
  <c r="Q265" i="1"/>
  <c r="V265" i="1"/>
  <c r="L264" i="1"/>
  <c r="Q264" i="1"/>
  <c r="V264" i="1"/>
  <c r="L263" i="1"/>
  <c r="Q263" i="1"/>
  <c r="V263" i="1"/>
  <c r="L262" i="1"/>
  <c r="Q262" i="1"/>
  <c r="V262" i="1"/>
  <c r="L261" i="1"/>
  <c r="Q261" i="1"/>
  <c r="V261" i="1"/>
  <c r="L260" i="1"/>
  <c r="Q260" i="1"/>
  <c r="V260" i="1"/>
  <c r="L259" i="1"/>
  <c r="Q259" i="1"/>
  <c r="V259" i="1"/>
  <c r="L258" i="1"/>
  <c r="Q258" i="1"/>
  <c r="V258" i="1"/>
  <c r="L257" i="1"/>
  <c r="Q257" i="1"/>
  <c r="V257" i="1"/>
  <c r="L256" i="1"/>
  <c r="Q256" i="1"/>
  <c r="V256" i="1"/>
  <c r="L255" i="1"/>
  <c r="R255" i="1"/>
  <c r="L254" i="1"/>
  <c r="Q254" i="1"/>
  <c r="V254" i="1"/>
  <c r="L253" i="1"/>
  <c r="Q253" i="1"/>
  <c r="V253" i="1"/>
  <c r="L252" i="1"/>
  <c r="Q252" i="1"/>
  <c r="V252" i="1"/>
  <c r="L251" i="1"/>
  <c r="Q251" i="1"/>
  <c r="V251" i="1"/>
  <c r="L250" i="1"/>
  <c r="Q250" i="1"/>
  <c r="V250" i="1"/>
  <c r="L249" i="1"/>
  <c r="Q249" i="1"/>
  <c r="V249" i="1"/>
  <c r="L248" i="1"/>
  <c r="Q248" i="1"/>
  <c r="V248" i="1"/>
  <c r="L247" i="1"/>
  <c r="Q247" i="1"/>
  <c r="V247" i="1"/>
  <c r="L246" i="1"/>
  <c r="Q246" i="1"/>
  <c r="V246" i="1"/>
  <c r="L245" i="1"/>
  <c r="Q245" i="1"/>
  <c r="V245" i="1"/>
  <c r="L244" i="1"/>
  <c r="Q244" i="1"/>
  <c r="V244" i="1"/>
  <c r="L243" i="1"/>
  <c r="Q243" i="1"/>
  <c r="V243" i="1"/>
  <c r="L242" i="1"/>
  <c r="Q242" i="1"/>
  <c r="V242" i="1"/>
  <c r="L241" i="1"/>
  <c r="Q241" i="1"/>
  <c r="V241" i="1"/>
  <c r="L240" i="1"/>
  <c r="Q240" i="1"/>
  <c r="V240" i="1"/>
  <c r="L239" i="1"/>
  <c r="Q239" i="1"/>
  <c r="V239" i="1"/>
  <c r="L238" i="1"/>
  <c r="Q238" i="1"/>
  <c r="V238" i="1"/>
  <c r="L237" i="1"/>
  <c r="Q237" i="1"/>
  <c r="V237" i="1"/>
  <c r="L236" i="1"/>
  <c r="Q236" i="1"/>
  <c r="V236" i="1"/>
  <c r="L235" i="1"/>
  <c r="Q235" i="1"/>
  <c r="V235" i="1"/>
  <c r="L234" i="1"/>
  <c r="Q234" i="1"/>
  <c r="V234" i="1"/>
  <c r="L233" i="1"/>
  <c r="Q233" i="1"/>
  <c r="V233" i="1"/>
  <c r="L232" i="1"/>
  <c r="Q232" i="1"/>
  <c r="V232" i="1"/>
  <c r="L231" i="1"/>
  <c r="Q231" i="1"/>
  <c r="V231" i="1"/>
  <c r="L230" i="1"/>
  <c r="Q230" i="1"/>
  <c r="V230" i="1"/>
  <c r="L229" i="1"/>
  <c r="Q229" i="1"/>
  <c r="V229" i="1"/>
  <c r="L228" i="1"/>
  <c r="Q228" i="1"/>
  <c r="V228" i="1"/>
  <c r="L227" i="1"/>
  <c r="Q227" i="1"/>
  <c r="V227" i="1"/>
  <c r="L226" i="1"/>
  <c r="Q226" i="1"/>
  <c r="V226" i="1"/>
  <c r="L225" i="1"/>
  <c r="Q225" i="1"/>
  <c r="V225" i="1"/>
  <c r="L224" i="1"/>
  <c r="Q224" i="1"/>
  <c r="V224" i="1"/>
  <c r="L223" i="1"/>
  <c r="Q223" i="1"/>
  <c r="V223" i="1"/>
  <c r="L222" i="1"/>
  <c r="Q222" i="1"/>
  <c r="V222" i="1"/>
  <c r="L221" i="1"/>
  <c r="Q221" i="1"/>
  <c r="V221" i="1"/>
  <c r="L220" i="1"/>
  <c r="Q220" i="1"/>
  <c r="V220" i="1"/>
  <c r="L219" i="1"/>
  <c r="Q219" i="1"/>
  <c r="V219" i="1"/>
  <c r="L218" i="1"/>
  <c r="Q218" i="1"/>
  <c r="V218" i="1"/>
  <c r="L217" i="1"/>
  <c r="Q217" i="1"/>
  <c r="V217" i="1"/>
  <c r="L216" i="1"/>
  <c r="Q216" i="1"/>
  <c r="V216" i="1"/>
  <c r="L215" i="1"/>
  <c r="Q215" i="1"/>
  <c r="V215" i="1"/>
  <c r="L214" i="1"/>
  <c r="Q214" i="1"/>
  <c r="V214" i="1"/>
  <c r="L213" i="1"/>
  <c r="Q213" i="1"/>
  <c r="V213" i="1"/>
  <c r="L212" i="1"/>
  <c r="Q212" i="1"/>
  <c r="V212" i="1"/>
  <c r="L211" i="1"/>
  <c r="Q211" i="1"/>
  <c r="V211" i="1"/>
  <c r="L210" i="1"/>
  <c r="Q210" i="1"/>
  <c r="V210" i="1"/>
  <c r="L209" i="1"/>
  <c r="Q209" i="1"/>
  <c r="V209" i="1"/>
  <c r="L208" i="1"/>
  <c r="Q208" i="1"/>
  <c r="V208" i="1"/>
  <c r="L207" i="1"/>
  <c r="Q207" i="1"/>
  <c r="V207" i="1"/>
  <c r="L206" i="1"/>
  <c r="Q206" i="1"/>
  <c r="V206" i="1"/>
  <c r="L205" i="1"/>
  <c r="Q205" i="1"/>
  <c r="V205" i="1"/>
  <c r="L204" i="1"/>
  <c r="Q204" i="1"/>
  <c r="V204" i="1"/>
  <c r="L203" i="1"/>
  <c r="Q203" i="1"/>
  <c r="V203" i="1"/>
  <c r="L202" i="1"/>
  <c r="Q202" i="1"/>
  <c r="V202" i="1"/>
  <c r="L201" i="1"/>
  <c r="Q201" i="1"/>
  <c r="V201" i="1"/>
  <c r="L200" i="1"/>
  <c r="Q200" i="1"/>
  <c r="V200" i="1"/>
  <c r="L199" i="1"/>
  <c r="Q199" i="1"/>
  <c r="V199" i="1"/>
  <c r="L198" i="1"/>
  <c r="Q198" i="1"/>
  <c r="V198" i="1"/>
  <c r="L197" i="1"/>
  <c r="Q197" i="1"/>
  <c r="V197" i="1"/>
  <c r="L196" i="1"/>
  <c r="Q196" i="1"/>
  <c r="V196" i="1"/>
  <c r="L195" i="1"/>
  <c r="Q195" i="1"/>
  <c r="V195" i="1"/>
  <c r="L194" i="1"/>
  <c r="Q194" i="1"/>
  <c r="V194" i="1"/>
  <c r="L193" i="1"/>
  <c r="Q193" i="1"/>
  <c r="V193" i="1"/>
  <c r="L192" i="1"/>
  <c r="Q192" i="1"/>
  <c r="V192" i="1"/>
  <c r="L191" i="1"/>
  <c r="Q191" i="1"/>
  <c r="V191" i="1"/>
  <c r="L190" i="1"/>
  <c r="Q190" i="1"/>
  <c r="V190" i="1"/>
  <c r="L189" i="1"/>
  <c r="Q189" i="1"/>
  <c r="V189" i="1"/>
  <c r="L188" i="1"/>
  <c r="Q188" i="1"/>
  <c r="V188" i="1"/>
  <c r="L187" i="1"/>
  <c r="Q187" i="1"/>
  <c r="V187" i="1"/>
  <c r="L186" i="1"/>
  <c r="Q186" i="1"/>
  <c r="V186" i="1"/>
  <c r="L185" i="1"/>
  <c r="Q185" i="1"/>
  <c r="V185" i="1"/>
  <c r="L184" i="1"/>
  <c r="R184" i="1"/>
  <c r="Q184" i="1"/>
  <c r="V184" i="1"/>
  <c r="L183" i="1"/>
  <c r="Q183" i="1"/>
  <c r="V183" i="1"/>
  <c r="L182" i="1"/>
  <c r="Q182" i="1"/>
  <c r="V182" i="1"/>
  <c r="L181" i="1"/>
  <c r="Q181" i="1"/>
  <c r="V181" i="1"/>
  <c r="L180" i="1"/>
  <c r="Q180" i="1"/>
  <c r="V180" i="1"/>
  <c r="L179" i="1"/>
  <c r="Q179" i="1"/>
  <c r="V179" i="1"/>
  <c r="L178" i="1"/>
  <c r="Q178" i="1"/>
  <c r="V178" i="1"/>
  <c r="L177" i="1"/>
  <c r="Q177" i="1"/>
  <c r="V177" i="1"/>
  <c r="L176" i="1"/>
  <c r="Q176" i="1"/>
  <c r="V176" i="1"/>
  <c r="L175" i="1"/>
  <c r="Q175" i="1"/>
  <c r="V175" i="1"/>
  <c r="L174" i="1"/>
  <c r="Q174" i="1"/>
  <c r="V174" i="1"/>
  <c r="L173" i="1"/>
  <c r="Q173" i="1"/>
  <c r="V173" i="1"/>
  <c r="L172" i="1"/>
  <c r="Q172" i="1"/>
  <c r="L171" i="1"/>
  <c r="Q171" i="1"/>
  <c r="V171" i="1"/>
  <c r="L170" i="1"/>
  <c r="Q170" i="1"/>
  <c r="V170" i="1"/>
  <c r="L169" i="1"/>
  <c r="Q169" i="1"/>
  <c r="L168" i="1"/>
  <c r="Q168" i="1"/>
  <c r="V168" i="1"/>
  <c r="L167" i="1"/>
  <c r="Q167" i="1"/>
  <c r="V167" i="1"/>
  <c r="L166" i="1"/>
  <c r="Q166" i="1"/>
  <c r="V166" i="1"/>
  <c r="L165" i="1"/>
  <c r="Q165" i="1"/>
  <c r="V165" i="1"/>
  <c r="L164" i="1"/>
  <c r="Q164" i="1"/>
  <c r="V164" i="1"/>
  <c r="L163" i="1"/>
  <c r="Q163" i="1"/>
  <c r="V163" i="1"/>
  <c r="L162" i="1"/>
  <c r="Q162" i="1"/>
  <c r="V162" i="1"/>
  <c r="L161" i="1"/>
  <c r="Q161" i="1"/>
  <c r="V161" i="1"/>
  <c r="L160" i="1"/>
  <c r="Q160" i="1"/>
  <c r="L159" i="1"/>
  <c r="Q159" i="1"/>
  <c r="V159" i="1"/>
  <c r="L158" i="1"/>
  <c r="Q158" i="1"/>
  <c r="L157" i="1"/>
  <c r="Q157" i="1"/>
  <c r="V157" i="1"/>
  <c r="L156" i="1"/>
  <c r="Q156" i="1"/>
  <c r="V156" i="1"/>
  <c r="L155" i="1"/>
  <c r="Q155" i="1"/>
  <c r="V155" i="1"/>
  <c r="L154" i="1"/>
  <c r="Q154" i="1"/>
  <c r="V154" i="1"/>
  <c r="L153" i="1"/>
  <c r="Q153" i="1"/>
  <c r="V153" i="1"/>
  <c r="L152" i="1"/>
  <c r="Q152" i="1"/>
  <c r="V152" i="1"/>
  <c r="L151" i="1"/>
  <c r="Q151" i="1"/>
  <c r="V151" i="1"/>
  <c r="L150" i="1"/>
  <c r="Q150" i="1"/>
  <c r="V150" i="1"/>
  <c r="L149" i="1"/>
  <c r="Q149" i="1"/>
  <c r="V149" i="1"/>
  <c r="L148" i="1"/>
  <c r="Q148" i="1"/>
  <c r="V148" i="1"/>
  <c r="L147" i="1"/>
  <c r="Q147" i="1"/>
  <c r="V147" i="1"/>
  <c r="L146" i="1"/>
  <c r="Q146" i="1"/>
  <c r="V146" i="1"/>
  <c r="L145" i="1"/>
  <c r="Q145" i="1"/>
  <c r="V145" i="1"/>
  <c r="L144" i="1"/>
  <c r="Q144" i="1"/>
  <c r="V144" i="1"/>
  <c r="L143" i="1"/>
  <c r="Q143" i="1"/>
  <c r="V143" i="1"/>
  <c r="L142" i="1"/>
  <c r="Q142" i="1"/>
  <c r="V142" i="1"/>
  <c r="L141" i="1"/>
  <c r="Q141" i="1"/>
  <c r="V141" i="1"/>
  <c r="L140" i="1"/>
  <c r="Q140" i="1"/>
  <c r="V140" i="1"/>
  <c r="L139" i="1"/>
  <c r="Q139" i="1"/>
  <c r="V139" i="1"/>
  <c r="L138" i="1"/>
  <c r="Q138" i="1"/>
  <c r="V138" i="1"/>
  <c r="L137" i="1"/>
  <c r="Q137" i="1"/>
  <c r="V137" i="1"/>
  <c r="L136" i="1"/>
  <c r="Q136" i="1"/>
  <c r="V136" i="1"/>
  <c r="L135" i="1"/>
  <c r="Q135" i="1"/>
  <c r="V135" i="1"/>
  <c r="L134" i="1"/>
  <c r="Q134" i="1"/>
  <c r="V134" i="1"/>
  <c r="L133" i="1"/>
  <c r="Q133" i="1"/>
  <c r="V133" i="1"/>
  <c r="L132" i="1"/>
  <c r="Q132" i="1"/>
  <c r="V132" i="1"/>
  <c r="L131" i="1"/>
  <c r="Q131" i="1"/>
  <c r="V131" i="1"/>
  <c r="L130" i="1"/>
  <c r="Q130" i="1"/>
  <c r="V130" i="1"/>
  <c r="L129" i="1"/>
  <c r="Q129" i="1"/>
  <c r="V129" i="1"/>
  <c r="L128" i="1"/>
  <c r="Q128" i="1"/>
  <c r="V128" i="1"/>
  <c r="L127" i="1"/>
  <c r="Q127" i="1"/>
  <c r="V127" i="1"/>
  <c r="L126" i="1"/>
  <c r="Q126" i="1"/>
  <c r="V126" i="1"/>
  <c r="L125" i="1"/>
  <c r="Q125" i="1"/>
  <c r="V125" i="1"/>
  <c r="L124" i="1"/>
  <c r="Q124" i="1"/>
  <c r="V124" i="1"/>
  <c r="L123" i="1"/>
  <c r="Q123" i="1"/>
  <c r="V123" i="1"/>
  <c r="L122" i="1"/>
  <c r="Q122" i="1"/>
  <c r="V122" i="1"/>
  <c r="L121" i="1"/>
  <c r="Q121" i="1"/>
  <c r="V121" i="1"/>
  <c r="L120" i="1"/>
  <c r="R120" i="1"/>
  <c r="Q120" i="1"/>
  <c r="V120" i="1"/>
  <c r="L119" i="1"/>
  <c r="Q119" i="1"/>
  <c r="V119" i="1"/>
  <c r="L118" i="1"/>
  <c r="Q118" i="1"/>
  <c r="V118" i="1"/>
  <c r="L117" i="1"/>
  <c r="Q117" i="1"/>
  <c r="V117" i="1"/>
  <c r="L116" i="1"/>
  <c r="Q116" i="1"/>
  <c r="V116" i="1"/>
  <c r="L115" i="1"/>
  <c r="Q115" i="1"/>
  <c r="V115" i="1"/>
  <c r="L114" i="1"/>
  <c r="Q114" i="1"/>
  <c r="V114" i="1"/>
  <c r="L113" i="1"/>
  <c r="Q113" i="1"/>
  <c r="V113" i="1"/>
  <c r="L112" i="1"/>
  <c r="Q112" i="1"/>
  <c r="V112" i="1"/>
  <c r="L111" i="1"/>
  <c r="Q111" i="1"/>
  <c r="V111" i="1"/>
  <c r="L110" i="1"/>
  <c r="Q110" i="1"/>
  <c r="V110" i="1"/>
  <c r="L109" i="1"/>
  <c r="Q109" i="1"/>
  <c r="V109" i="1"/>
  <c r="L108" i="1"/>
  <c r="Q108" i="1"/>
  <c r="V108" i="1"/>
  <c r="L107" i="1"/>
  <c r="Q107" i="1"/>
  <c r="V107" i="1"/>
  <c r="L106" i="1"/>
  <c r="Q106" i="1"/>
  <c r="V106" i="1"/>
  <c r="L105" i="1"/>
  <c r="Q105" i="1"/>
  <c r="V105" i="1"/>
  <c r="L104" i="1"/>
  <c r="Q104" i="1"/>
  <c r="V104" i="1"/>
  <c r="L103" i="1"/>
  <c r="Q103" i="1"/>
  <c r="V103" i="1"/>
  <c r="L102" i="1"/>
  <c r="Q102" i="1"/>
  <c r="V102" i="1"/>
  <c r="L101" i="1"/>
  <c r="Q101" i="1"/>
  <c r="V101" i="1"/>
  <c r="L100" i="1"/>
  <c r="R100" i="1"/>
  <c r="Q100" i="1"/>
  <c r="V100" i="1"/>
  <c r="L99" i="1"/>
  <c r="Q99" i="1"/>
  <c r="V99" i="1"/>
  <c r="L98" i="1"/>
  <c r="Q98" i="1"/>
  <c r="V98" i="1"/>
  <c r="L97" i="1"/>
  <c r="Q97" i="1"/>
  <c r="V97" i="1"/>
  <c r="L96" i="1"/>
  <c r="Q96" i="1"/>
  <c r="V96" i="1"/>
  <c r="L95" i="1"/>
  <c r="Q95" i="1"/>
  <c r="V95" i="1"/>
  <c r="L94" i="1"/>
  <c r="Q94" i="1"/>
  <c r="L93" i="1"/>
  <c r="Q93" i="1"/>
  <c r="V93" i="1"/>
  <c r="L92" i="1"/>
  <c r="Q92" i="1"/>
  <c r="V92" i="1"/>
  <c r="L91" i="1"/>
  <c r="Q91" i="1"/>
  <c r="V91" i="1"/>
  <c r="L90" i="1"/>
  <c r="Q90" i="1"/>
  <c r="V90" i="1"/>
  <c r="L89" i="1"/>
  <c r="Q89" i="1"/>
  <c r="V89" i="1"/>
  <c r="L88" i="1"/>
  <c r="Q88" i="1"/>
  <c r="V88" i="1"/>
  <c r="L87" i="1"/>
  <c r="Q87" i="1"/>
  <c r="V87" i="1"/>
  <c r="L86" i="1"/>
  <c r="Q86" i="1"/>
  <c r="V86" i="1"/>
  <c r="L85" i="1"/>
  <c r="Q85" i="1"/>
  <c r="V85" i="1"/>
  <c r="L84" i="1"/>
  <c r="Q84" i="1"/>
  <c r="V84" i="1"/>
  <c r="L83" i="1"/>
  <c r="Q83" i="1"/>
  <c r="V83" i="1"/>
  <c r="L82" i="1"/>
  <c r="Q82" i="1"/>
  <c r="V82" i="1"/>
  <c r="L81" i="1"/>
  <c r="Q81" i="1"/>
  <c r="V81" i="1"/>
  <c r="L80" i="1"/>
  <c r="Q80" i="1"/>
  <c r="V80" i="1"/>
  <c r="L79" i="1"/>
  <c r="Q79" i="1"/>
  <c r="V79" i="1"/>
  <c r="L78" i="1"/>
  <c r="Q78" i="1"/>
  <c r="V78" i="1"/>
  <c r="L77" i="1"/>
  <c r="Q77" i="1"/>
  <c r="V77" i="1"/>
  <c r="L76" i="1"/>
  <c r="Q76" i="1"/>
  <c r="V76" i="1"/>
  <c r="L75" i="1"/>
  <c r="Q75" i="1"/>
  <c r="V75" i="1"/>
  <c r="L74" i="1"/>
  <c r="Q74" i="1"/>
  <c r="V74" i="1"/>
  <c r="L73" i="1"/>
  <c r="Q73" i="1"/>
  <c r="V73" i="1"/>
  <c r="L72" i="1"/>
  <c r="Q72" i="1"/>
  <c r="V72" i="1"/>
  <c r="L71" i="1"/>
  <c r="Q71" i="1"/>
  <c r="V71" i="1"/>
  <c r="L70" i="1"/>
  <c r="Q70" i="1"/>
  <c r="V70" i="1"/>
  <c r="L69" i="1"/>
  <c r="Q69" i="1"/>
  <c r="V69" i="1"/>
  <c r="L68" i="1"/>
  <c r="R68" i="1"/>
  <c r="Q68" i="1"/>
  <c r="V68" i="1"/>
  <c r="L67" i="1"/>
  <c r="Q67" i="1"/>
  <c r="V67" i="1"/>
  <c r="L66" i="1"/>
  <c r="Q66" i="1"/>
  <c r="V66" i="1"/>
  <c r="L65" i="1"/>
  <c r="Q65" i="1"/>
  <c r="V65" i="1"/>
  <c r="L64" i="1"/>
  <c r="Q64" i="1"/>
  <c r="V64" i="1"/>
  <c r="L63" i="1"/>
  <c r="Q63" i="1"/>
  <c r="V63" i="1"/>
  <c r="L62" i="1"/>
  <c r="Q62" i="1"/>
  <c r="L61" i="1"/>
  <c r="Q61" i="1"/>
  <c r="V61" i="1"/>
  <c r="L60" i="1"/>
  <c r="Q60" i="1"/>
  <c r="V60" i="1"/>
  <c r="L59" i="1"/>
  <c r="Q59" i="1"/>
  <c r="V59" i="1"/>
  <c r="L58" i="1"/>
  <c r="Q58" i="1"/>
  <c r="V58" i="1"/>
  <c r="L57" i="1"/>
  <c r="Q57" i="1"/>
  <c r="V57" i="1"/>
  <c r="L56" i="1"/>
  <c r="Q56" i="1"/>
  <c r="V56" i="1"/>
  <c r="L55" i="1"/>
  <c r="Q55" i="1"/>
  <c r="V55" i="1"/>
  <c r="L54" i="1"/>
  <c r="Q54" i="1"/>
  <c r="L53" i="1"/>
  <c r="Q53" i="1"/>
  <c r="V53" i="1"/>
  <c r="L52" i="1"/>
  <c r="R52" i="1"/>
  <c r="Q52" i="1"/>
  <c r="V52" i="1"/>
  <c r="L51" i="1"/>
  <c r="Q51" i="1"/>
  <c r="V51" i="1"/>
  <c r="L50" i="1"/>
  <c r="Q50" i="1"/>
  <c r="V50" i="1"/>
  <c r="L49" i="1"/>
  <c r="Q49" i="1"/>
  <c r="V49" i="1"/>
  <c r="L48" i="1"/>
  <c r="Q48" i="1"/>
  <c r="V48" i="1"/>
  <c r="L47" i="1"/>
  <c r="Q47" i="1"/>
  <c r="V47" i="1"/>
  <c r="L46" i="1"/>
  <c r="Q46" i="1"/>
  <c r="L45" i="1"/>
  <c r="Q45" i="1"/>
  <c r="V45" i="1"/>
  <c r="L44" i="1"/>
  <c r="Q44" i="1"/>
  <c r="V44" i="1"/>
  <c r="L43" i="1"/>
  <c r="Q43" i="1"/>
  <c r="V43" i="1"/>
  <c r="L42" i="1"/>
  <c r="Q42" i="1"/>
  <c r="V42" i="1"/>
  <c r="L41" i="1"/>
  <c r="Q41" i="1"/>
  <c r="V41" i="1"/>
  <c r="L40" i="1"/>
  <c r="Q40" i="1"/>
  <c r="V40" i="1"/>
  <c r="L39" i="1"/>
  <c r="Q39" i="1"/>
  <c r="V39" i="1"/>
  <c r="L38" i="1"/>
  <c r="Q38" i="1"/>
  <c r="V38" i="1"/>
  <c r="L37" i="1"/>
  <c r="Q37" i="1"/>
  <c r="V37" i="1"/>
  <c r="L36" i="1"/>
  <c r="Q36" i="1"/>
  <c r="V36" i="1"/>
  <c r="L35" i="1"/>
  <c r="Q35" i="1"/>
  <c r="V35" i="1"/>
  <c r="L34" i="1"/>
  <c r="Q34" i="1"/>
  <c r="V34" i="1"/>
  <c r="L33" i="1"/>
  <c r="Q33" i="1"/>
  <c r="V33" i="1"/>
  <c r="L32" i="1"/>
  <c r="Q32" i="1"/>
  <c r="L31" i="1"/>
  <c r="Q31" i="1"/>
  <c r="V31" i="1"/>
  <c r="L30" i="1"/>
  <c r="Q30" i="1"/>
  <c r="L29" i="1"/>
  <c r="Q29" i="1"/>
  <c r="V29" i="1"/>
  <c r="L28" i="1"/>
  <c r="Q28" i="1"/>
  <c r="V28" i="1"/>
  <c r="L27" i="1"/>
  <c r="Q27" i="1"/>
  <c r="V27" i="1"/>
  <c r="L26" i="1"/>
  <c r="Q26" i="1"/>
  <c r="V26" i="1"/>
  <c r="L25" i="1"/>
  <c r="Q25" i="1"/>
  <c r="V25" i="1"/>
  <c r="L24" i="1"/>
  <c r="Q24" i="1"/>
  <c r="V24" i="1"/>
  <c r="L23" i="1"/>
  <c r="Q23" i="1"/>
  <c r="V23" i="1"/>
  <c r="L22" i="1"/>
  <c r="Q22" i="1"/>
  <c r="V22" i="1"/>
  <c r="L21" i="1"/>
  <c r="Q21" i="1"/>
  <c r="V21" i="1"/>
  <c r="L20" i="1"/>
  <c r="Q20" i="1"/>
  <c r="V20" i="1"/>
  <c r="L19" i="1"/>
  <c r="Q19" i="1"/>
  <c r="V19" i="1"/>
  <c r="L18" i="1"/>
  <c r="Q18" i="1"/>
  <c r="V18" i="1"/>
  <c r="L17" i="1"/>
  <c r="Q17" i="1"/>
  <c r="V17" i="1"/>
  <c r="L16" i="1"/>
  <c r="R16" i="1"/>
  <c r="Q16" i="1"/>
  <c r="V16" i="1"/>
  <c r="L15" i="1"/>
  <c r="Q15" i="1"/>
  <c r="V15" i="1"/>
  <c r="L14" i="1"/>
  <c r="Q14" i="1"/>
  <c r="L13" i="1"/>
  <c r="Q13" i="1"/>
  <c r="V13" i="1"/>
  <c r="L12" i="1"/>
  <c r="Q12" i="1"/>
  <c r="V12" i="1"/>
  <c r="L11" i="1"/>
  <c r="Q11" i="1"/>
  <c r="V11" i="1"/>
  <c r="L10" i="1"/>
  <c r="Q10" i="1"/>
  <c r="V10" i="1"/>
  <c r="L9" i="1"/>
  <c r="Q9" i="1"/>
  <c r="V9" i="1"/>
  <c r="L8" i="1"/>
  <c r="Q8" i="1"/>
  <c r="V8" i="1"/>
  <c r="L7" i="1"/>
  <c r="Q7" i="1"/>
  <c r="V7" i="1"/>
  <c r="L6" i="1"/>
  <c r="Q6" i="1"/>
  <c r="L5" i="1"/>
  <c r="Q5" i="1"/>
  <c r="V5" i="1"/>
  <c r="U381" i="1"/>
  <c r="U380" i="1"/>
  <c r="U379" i="1"/>
  <c r="U378" i="1"/>
  <c r="U377" i="1"/>
  <c r="U376" i="1"/>
  <c r="U375" i="1"/>
  <c r="U374" i="1"/>
  <c r="U373" i="1"/>
  <c r="U372" i="1"/>
  <c r="U371" i="1"/>
  <c r="U370" i="1"/>
  <c r="U369" i="1"/>
  <c r="U368" i="1"/>
  <c r="U367" i="1"/>
  <c r="U366" i="1"/>
  <c r="U365" i="1"/>
  <c r="U364" i="1"/>
  <c r="U363" i="1"/>
  <c r="U362" i="1"/>
  <c r="U361" i="1"/>
  <c r="U360" i="1"/>
  <c r="U359" i="1"/>
  <c r="U358" i="1"/>
  <c r="U357" i="1"/>
  <c r="U356" i="1"/>
  <c r="U355" i="1"/>
  <c r="U354" i="1"/>
  <c r="U353" i="1"/>
  <c r="U352" i="1"/>
  <c r="U351" i="1"/>
  <c r="U350" i="1"/>
  <c r="U349" i="1"/>
  <c r="U348" i="1"/>
  <c r="U347" i="1"/>
  <c r="U346" i="1"/>
  <c r="U345" i="1"/>
  <c r="U344" i="1"/>
  <c r="U343" i="1"/>
  <c r="U342" i="1"/>
  <c r="U341" i="1"/>
  <c r="U340" i="1"/>
  <c r="U339" i="1"/>
  <c r="U338" i="1"/>
  <c r="U337" i="1"/>
  <c r="U336" i="1"/>
  <c r="U335" i="1"/>
  <c r="U334" i="1"/>
  <c r="U333" i="1"/>
  <c r="U332" i="1"/>
  <c r="U331" i="1"/>
  <c r="U330" i="1"/>
  <c r="U329" i="1"/>
  <c r="U328" i="1"/>
  <c r="U327" i="1"/>
  <c r="U326" i="1"/>
  <c r="U325" i="1"/>
  <c r="U324" i="1"/>
  <c r="U323" i="1"/>
  <c r="U322" i="1"/>
  <c r="U321" i="1"/>
  <c r="U320" i="1"/>
  <c r="U319" i="1"/>
  <c r="U318" i="1"/>
  <c r="U317" i="1"/>
  <c r="U316" i="1"/>
  <c r="U315" i="1"/>
  <c r="U314" i="1"/>
  <c r="U313" i="1"/>
  <c r="U312" i="1"/>
  <c r="U311" i="1"/>
  <c r="U310" i="1"/>
  <c r="U309" i="1"/>
  <c r="U308" i="1"/>
  <c r="U307" i="1"/>
  <c r="U306" i="1"/>
  <c r="U305" i="1"/>
  <c r="U304" i="1"/>
  <c r="U303" i="1"/>
  <c r="U302" i="1"/>
  <c r="U301" i="1"/>
  <c r="U300" i="1"/>
  <c r="U299" i="1"/>
  <c r="U298" i="1"/>
  <c r="U297" i="1"/>
  <c r="U296" i="1"/>
  <c r="U295" i="1"/>
  <c r="U294" i="1"/>
  <c r="U293" i="1"/>
  <c r="U292" i="1"/>
  <c r="U291" i="1"/>
  <c r="U290" i="1"/>
  <c r="U289" i="1"/>
  <c r="U288" i="1"/>
  <c r="U287" i="1"/>
  <c r="U286" i="1"/>
  <c r="U285" i="1"/>
  <c r="U284" i="1"/>
  <c r="U283" i="1"/>
  <c r="U282" i="1"/>
  <c r="U281" i="1"/>
  <c r="U280" i="1"/>
  <c r="U279" i="1"/>
  <c r="U278" i="1"/>
  <c r="U277" i="1"/>
  <c r="U276" i="1"/>
  <c r="U275" i="1"/>
  <c r="U274" i="1"/>
  <c r="U273" i="1"/>
  <c r="U272" i="1"/>
  <c r="U271" i="1"/>
  <c r="U270" i="1"/>
  <c r="U269" i="1"/>
  <c r="U268" i="1"/>
  <c r="U267" i="1"/>
  <c r="U266" i="1"/>
  <c r="U265" i="1"/>
  <c r="U264" i="1"/>
  <c r="U263" i="1"/>
  <c r="U262" i="1"/>
  <c r="U261" i="1"/>
  <c r="U260" i="1"/>
  <c r="U259" i="1"/>
  <c r="U258" i="1"/>
  <c r="U257" i="1"/>
  <c r="U256" i="1"/>
  <c r="U255" i="1"/>
  <c r="U254" i="1"/>
  <c r="U253" i="1"/>
  <c r="U252" i="1"/>
  <c r="U251" i="1"/>
  <c r="U250" i="1"/>
  <c r="U249" i="1"/>
  <c r="U248" i="1"/>
  <c r="U247" i="1"/>
  <c r="U246" i="1"/>
  <c r="U245" i="1"/>
  <c r="U244" i="1"/>
  <c r="U243" i="1"/>
  <c r="U242" i="1"/>
  <c r="U241" i="1"/>
  <c r="U240" i="1"/>
  <c r="U239" i="1"/>
  <c r="U238" i="1"/>
  <c r="U237" i="1"/>
  <c r="U236" i="1"/>
  <c r="U235" i="1"/>
  <c r="U234" i="1"/>
  <c r="U233" i="1"/>
  <c r="U232" i="1"/>
  <c r="U231" i="1"/>
  <c r="U230" i="1"/>
  <c r="U229" i="1"/>
  <c r="U228" i="1"/>
  <c r="U227" i="1"/>
  <c r="U226" i="1"/>
  <c r="U225" i="1"/>
  <c r="U224" i="1"/>
  <c r="U223" i="1"/>
  <c r="U222" i="1"/>
  <c r="U221" i="1"/>
  <c r="U220" i="1"/>
  <c r="U219" i="1"/>
  <c r="U218" i="1"/>
  <c r="U217" i="1"/>
  <c r="U216" i="1"/>
  <c r="U215" i="1"/>
  <c r="U214" i="1"/>
  <c r="U213" i="1"/>
  <c r="U212" i="1"/>
  <c r="U211" i="1"/>
  <c r="U210" i="1"/>
  <c r="U209" i="1"/>
  <c r="U208" i="1"/>
  <c r="U207" i="1"/>
  <c r="U206" i="1"/>
  <c r="U205" i="1"/>
  <c r="U204" i="1"/>
  <c r="U203" i="1"/>
  <c r="U202" i="1"/>
  <c r="U201" i="1"/>
  <c r="U200" i="1"/>
  <c r="U199" i="1"/>
  <c r="U198" i="1"/>
  <c r="U197" i="1"/>
  <c r="U196" i="1"/>
  <c r="U195" i="1"/>
  <c r="U194" i="1"/>
  <c r="U193" i="1"/>
  <c r="U192" i="1"/>
  <c r="U191" i="1"/>
  <c r="U190" i="1"/>
  <c r="U189" i="1"/>
  <c r="U188" i="1"/>
  <c r="U187" i="1"/>
  <c r="U186" i="1"/>
  <c r="U185" i="1"/>
  <c r="U184" i="1"/>
  <c r="U183" i="1"/>
  <c r="U182" i="1"/>
  <c r="U181" i="1"/>
  <c r="U180" i="1"/>
  <c r="U179" i="1"/>
  <c r="U178" i="1"/>
  <c r="U177" i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T381" i="1"/>
  <c r="T380" i="1"/>
  <c r="T379" i="1"/>
  <c r="T378" i="1"/>
  <c r="T377" i="1"/>
  <c r="T376" i="1"/>
  <c r="T375" i="1"/>
  <c r="T374" i="1"/>
  <c r="T373" i="1"/>
  <c r="T372" i="1"/>
  <c r="T371" i="1"/>
  <c r="T370" i="1"/>
  <c r="T369" i="1"/>
  <c r="T368" i="1"/>
  <c r="T367" i="1"/>
  <c r="T366" i="1"/>
  <c r="T365" i="1"/>
  <c r="T364" i="1"/>
  <c r="T363" i="1"/>
  <c r="T362" i="1"/>
  <c r="T361" i="1"/>
  <c r="T360" i="1"/>
  <c r="T359" i="1"/>
  <c r="T358" i="1"/>
  <c r="T357" i="1"/>
  <c r="T356" i="1"/>
  <c r="T355" i="1"/>
  <c r="T354" i="1"/>
  <c r="T353" i="1"/>
  <c r="T352" i="1"/>
  <c r="T351" i="1"/>
  <c r="T350" i="1"/>
  <c r="T349" i="1"/>
  <c r="T348" i="1"/>
  <c r="T347" i="1"/>
  <c r="T346" i="1"/>
  <c r="T345" i="1"/>
  <c r="T344" i="1"/>
  <c r="T343" i="1"/>
  <c r="T342" i="1"/>
  <c r="T341" i="1"/>
  <c r="T340" i="1"/>
  <c r="T339" i="1"/>
  <c r="T338" i="1"/>
  <c r="T337" i="1"/>
  <c r="T336" i="1"/>
  <c r="T335" i="1"/>
  <c r="T334" i="1"/>
  <c r="T333" i="1"/>
  <c r="T332" i="1"/>
  <c r="T331" i="1"/>
  <c r="T330" i="1"/>
  <c r="T329" i="1"/>
  <c r="T328" i="1"/>
  <c r="T327" i="1"/>
  <c r="T326" i="1"/>
  <c r="T325" i="1"/>
  <c r="T324" i="1"/>
  <c r="T323" i="1"/>
  <c r="T322" i="1"/>
  <c r="T321" i="1"/>
  <c r="T320" i="1"/>
  <c r="T319" i="1"/>
  <c r="T318" i="1"/>
  <c r="T317" i="1"/>
  <c r="T316" i="1"/>
  <c r="T315" i="1"/>
  <c r="T314" i="1"/>
  <c r="T313" i="1"/>
  <c r="T312" i="1"/>
  <c r="T311" i="1"/>
  <c r="T310" i="1"/>
  <c r="T309" i="1"/>
  <c r="T308" i="1"/>
  <c r="T307" i="1"/>
  <c r="T306" i="1"/>
  <c r="T305" i="1"/>
  <c r="T304" i="1"/>
  <c r="T303" i="1"/>
  <c r="T302" i="1"/>
  <c r="T301" i="1"/>
  <c r="T300" i="1"/>
  <c r="T299" i="1"/>
  <c r="T298" i="1"/>
  <c r="T297" i="1"/>
  <c r="T296" i="1"/>
  <c r="T295" i="1"/>
  <c r="T294" i="1"/>
  <c r="T293" i="1"/>
  <c r="T292" i="1"/>
  <c r="T291" i="1"/>
  <c r="T290" i="1"/>
  <c r="T289" i="1"/>
  <c r="T288" i="1"/>
  <c r="T287" i="1"/>
  <c r="T286" i="1"/>
  <c r="T285" i="1"/>
  <c r="T284" i="1"/>
  <c r="T283" i="1"/>
  <c r="T282" i="1"/>
  <c r="T281" i="1"/>
  <c r="T280" i="1"/>
  <c r="T279" i="1"/>
  <c r="T278" i="1"/>
  <c r="T277" i="1"/>
  <c r="T276" i="1"/>
  <c r="T275" i="1"/>
  <c r="T274" i="1"/>
  <c r="T273" i="1"/>
  <c r="T272" i="1"/>
  <c r="T271" i="1"/>
  <c r="T270" i="1"/>
  <c r="T269" i="1"/>
  <c r="T268" i="1"/>
  <c r="T267" i="1"/>
  <c r="T266" i="1"/>
  <c r="T265" i="1"/>
  <c r="T264" i="1"/>
  <c r="T263" i="1"/>
  <c r="T262" i="1"/>
  <c r="T261" i="1"/>
  <c r="T260" i="1"/>
  <c r="T259" i="1"/>
  <c r="T258" i="1"/>
  <c r="T257" i="1"/>
  <c r="T256" i="1"/>
  <c r="T255" i="1"/>
  <c r="T254" i="1"/>
  <c r="T253" i="1"/>
  <c r="T252" i="1"/>
  <c r="T251" i="1"/>
  <c r="T250" i="1"/>
  <c r="T249" i="1"/>
  <c r="T248" i="1"/>
  <c r="T247" i="1"/>
  <c r="T246" i="1"/>
  <c r="T245" i="1"/>
  <c r="T244" i="1"/>
  <c r="T243" i="1"/>
  <c r="T242" i="1"/>
  <c r="T241" i="1"/>
  <c r="T240" i="1"/>
  <c r="T239" i="1"/>
  <c r="T238" i="1"/>
  <c r="T237" i="1"/>
  <c r="T236" i="1"/>
  <c r="T235" i="1"/>
  <c r="T234" i="1"/>
  <c r="T233" i="1"/>
  <c r="T232" i="1"/>
  <c r="T231" i="1"/>
  <c r="T230" i="1"/>
  <c r="T229" i="1"/>
  <c r="T228" i="1"/>
  <c r="T227" i="1"/>
  <c r="T226" i="1"/>
  <c r="T225" i="1"/>
  <c r="T224" i="1"/>
  <c r="T223" i="1"/>
  <c r="T222" i="1"/>
  <c r="T221" i="1"/>
  <c r="T220" i="1"/>
  <c r="T219" i="1"/>
  <c r="T218" i="1"/>
  <c r="T217" i="1"/>
  <c r="T216" i="1"/>
  <c r="T215" i="1"/>
  <c r="T214" i="1"/>
  <c r="T213" i="1"/>
  <c r="T212" i="1"/>
  <c r="T211" i="1"/>
  <c r="T210" i="1"/>
  <c r="T209" i="1"/>
  <c r="T208" i="1"/>
  <c r="T207" i="1"/>
  <c r="T206" i="1"/>
  <c r="T205" i="1"/>
  <c r="T204" i="1"/>
  <c r="T203" i="1"/>
  <c r="T202" i="1"/>
  <c r="T201" i="1"/>
  <c r="T200" i="1"/>
  <c r="T199" i="1"/>
  <c r="T198" i="1"/>
  <c r="T197" i="1"/>
  <c r="T196" i="1"/>
  <c r="T195" i="1"/>
  <c r="T194" i="1"/>
  <c r="T193" i="1"/>
  <c r="T192" i="1"/>
  <c r="T191" i="1"/>
  <c r="T190" i="1"/>
  <c r="T189" i="1"/>
  <c r="T188" i="1"/>
  <c r="T187" i="1"/>
  <c r="T186" i="1"/>
  <c r="T185" i="1"/>
  <c r="T184" i="1"/>
  <c r="T183" i="1"/>
  <c r="T182" i="1"/>
  <c r="T181" i="1"/>
  <c r="T180" i="1"/>
  <c r="T179" i="1"/>
  <c r="T178" i="1"/>
  <c r="T177" i="1"/>
  <c r="T176" i="1"/>
  <c r="T175" i="1"/>
  <c r="T174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T161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S381" i="1"/>
  <c r="S380" i="1"/>
  <c r="S379" i="1"/>
  <c r="S378" i="1"/>
  <c r="S377" i="1"/>
  <c r="S376" i="1"/>
  <c r="S375" i="1"/>
  <c r="S374" i="1"/>
  <c r="S373" i="1"/>
  <c r="S372" i="1"/>
  <c r="S371" i="1"/>
  <c r="S370" i="1"/>
  <c r="S369" i="1"/>
  <c r="S368" i="1"/>
  <c r="S367" i="1"/>
  <c r="S366" i="1"/>
  <c r="S365" i="1"/>
  <c r="S364" i="1"/>
  <c r="S363" i="1"/>
  <c r="S362" i="1"/>
  <c r="S361" i="1"/>
  <c r="S360" i="1"/>
  <c r="S359" i="1"/>
  <c r="S358" i="1"/>
  <c r="S357" i="1"/>
  <c r="S356" i="1"/>
  <c r="S355" i="1"/>
  <c r="S354" i="1"/>
  <c r="S353" i="1"/>
  <c r="S352" i="1"/>
  <c r="S351" i="1"/>
  <c r="S350" i="1"/>
  <c r="S349" i="1"/>
  <c r="S348" i="1"/>
  <c r="S347" i="1"/>
  <c r="S346" i="1"/>
  <c r="S345" i="1"/>
  <c r="S344" i="1"/>
  <c r="S343" i="1"/>
  <c r="S342" i="1"/>
  <c r="S341" i="1"/>
  <c r="S340" i="1"/>
  <c r="S339" i="1"/>
  <c r="S338" i="1"/>
  <c r="S337" i="1"/>
  <c r="S336" i="1"/>
  <c r="S335" i="1"/>
  <c r="S334" i="1"/>
  <c r="S333" i="1"/>
  <c r="S332" i="1"/>
  <c r="S331" i="1"/>
  <c r="S330" i="1"/>
  <c r="S329" i="1"/>
  <c r="S328" i="1"/>
  <c r="S327" i="1"/>
  <c r="S326" i="1"/>
  <c r="S325" i="1"/>
  <c r="S324" i="1"/>
  <c r="S323" i="1"/>
  <c r="S322" i="1"/>
  <c r="S321" i="1"/>
  <c r="S320" i="1"/>
  <c r="S319" i="1"/>
  <c r="S318" i="1"/>
  <c r="S317" i="1"/>
  <c r="S316" i="1"/>
  <c r="S315" i="1"/>
  <c r="S314" i="1"/>
  <c r="S313" i="1"/>
  <c r="S312" i="1"/>
  <c r="S311" i="1"/>
  <c r="S310" i="1"/>
  <c r="S309" i="1"/>
  <c r="S308" i="1"/>
  <c r="S307" i="1"/>
  <c r="S306" i="1"/>
  <c r="S305" i="1"/>
  <c r="S304" i="1"/>
  <c r="S303" i="1"/>
  <c r="S302" i="1"/>
  <c r="S301" i="1"/>
  <c r="S300" i="1"/>
  <c r="S299" i="1"/>
  <c r="S298" i="1"/>
  <c r="S297" i="1"/>
  <c r="S296" i="1"/>
  <c r="S295" i="1"/>
  <c r="S294" i="1"/>
  <c r="S293" i="1"/>
  <c r="S292" i="1"/>
  <c r="S291" i="1"/>
  <c r="S290" i="1"/>
  <c r="S289" i="1"/>
  <c r="S288" i="1"/>
  <c r="S287" i="1"/>
  <c r="S286" i="1"/>
  <c r="S285" i="1"/>
  <c r="S284" i="1"/>
  <c r="S283" i="1"/>
  <c r="S282" i="1"/>
  <c r="S281" i="1"/>
  <c r="S280" i="1"/>
  <c r="S279" i="1"/>
  <c r="S278" i="1"/>
  <c r="S277" i="1"/>
  <c r="S276" i="1"/>
  <c r="S275" i="1"/>
  <c r="S274" i="1"/>
  <c r="S273" i="1"/>
  <c r="S272" i="1"/>
  <c r="S271" i="1"/>
  <c r="S270" i="1"/>
  <c r="S269" i="1"/>
  <c r="S268" i="1"/>
  <c r="S267" i="1"/>
  <c r="S266" i="1"/>
  <c r="S265" i="1"/>
  <c r="S264" i="1"/>
  <c r="S263" i="1"/>
  <c r="S262" i="1"/>
  <c r="S261" i="1"/>
  <c r="S260" i="1"/>
  <c r="S259" i="1"/>
  <c r="S258" i="1"/>
  <c r="S257" i="1"/>
  <c r="S256" i="1"/>
  <c r="S255" i="1"/>
  <c r="S254" i="1"/>
  <c r="S253" i="1"/>
  <c r="S252" i="1"/>
  <c r="S251" i="1"/>
  <c r="S250" i="1"/>
  <c r="S249" i="1"/>
  <c r="S248" i="1"/>
  <c r="S247" i="1"/>
  <c r="S246" i="1"/>
  <c r="S245" i="1"/>
  <c r="S244" i="1"/>
  <c r="S243" i="1"/>
  <c r="S242" i="1"/>
  <c r="S241" i="1"/>
  <c r="S240" i="1"/>
  <c r="S239" i="1"/>
  <c r="S238" i="1"/>
  <c r="S237" i="1"/>
  <c r="S236" i="1"/>
  <c r="S235" i="1"/>
  <c r="S234" i="1"/>
  <c r="S233" i="1"/>
  <c r="S232" i="1"/>
  <c r="S231" i="1"/>
  <c r="S230" i="1"/>
  <c r="S229" i="1"/>
  <c r="S228" i="1"/>
  <c r="S227" i="1"/>
  <c r="S226" i="1"/>
  <c r="S225" i="1"/>
  <c r="S224" i="1"/>
  <c r="S223" i="1"/>
  <c r="S222" i="1"/>
  <c r="S221" i="1"/>
  <c r="S220" i="1"/>
  <c r="S219" i="1"/>
  <c r="S218" i="1"/>
  <c r="S217" i="1"/>
  <c r="S216" i="1"/>
  <c r="S215" i="1"/>
  <c r="S214" i="1"/>
  <c r="S213" i="1"/>
  <c r="S212" i="1"/>
  <c r="S211" i="1"/>
  <c r="S210" i="1"/>
  <c r="S209" i="1"/>
  <c r="S208" i="1"/>
  <c r="S207" i="1"/>
  <c r="S206" i="1"/>
  <c r="S205" i="1"/>
  <c r="S204" i="1"/>
  <c r="S203" i="1"/>
  <c r="S202" i="1"/>
  <c r="S201" i="1"/>
  <c r="S200" i="1"/>
  <c r="S199" i="1"/>
  <c r="S198" i="1"/>
  <c r="S197" i="1"/>
  <c r="S196" i="1"/>
  <c r="S195" i="1"/>
  <c r="S194" i="1"/>
  <c r="S193" i="1"/>
  <c r="S192" i="1"/>
  <c r="S191" i="1"/>
  <c r="S190" i="1"/>
  <c r="S189" i="1"/>
  <c r="S188" i="1"/>
  <c r="S187" i="1"/>
  <c r="S186" i="1"/>
  <c r="S185" i="1"/>
  <c r="S184" i="1"/>
  <c r="S183" i="1"/>
  <c r="S182" i="1"/>
  <c r="S181" i="1"/>
  <c r="S180" i="1"/>
  <c r="S179" i="1"/>
  <c r="S178" i="1"/>
  <c r="S177" i="1"/>
  <c r="S176" i="1"/>
  <c r="S175" i="1"/>
  <c r="S174" i="1"/>
  <c r="S173" i="1"/>
  <c r="S172" i="1"/>
  <c r="S171" i="1"/>
  <c r="S170" i="1"/>
  <c r="S169" i="1"/>
  <c r="S168" i="1"/>
  <c r="S167" i="1"/>
  <c r="S166" i="1"/>
  <c r="S165" i="1"/>
  <c r="S164" i="1"/>
  <c r="S163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R381" i="1"/>
  <c r="R378" i="1"/>
  <c r="R377" i="1"/>
  <c r="R374" i="1"/>
  <c r="R373" i="1"/>
  <c r="R370" i="1"/>
  <c r="R369" i="1"/>
  <c r="R366" i="1"/>
  <c r="R365" i="1"/>
  <c r="R363" i="1"/>
  <c r="R362" i="1"/>
  <c r="R361" i="1"/>
  <c r="R359" i="1"/>
  <c r="R358" i="1"/>
  <c r="R357" i="1"/>
  <c r="R355" i="1"/>
  <c r="R354" i="1"/>
  <c r="R353" i="1"/>
  <c r="R351" i="1"/>
  <c r="R350" i="1"/>
  <c r="R349" i="1"/>
  <c r="R348" i="1"/>
  <c r="R347" i="1"/>
  <c r="R346" i="1"/>
  <c r="R345" i="1"/>
  <c r="R344" i="1"/>
  <c r="R342" i="1"/>
  <c r="R341" i="1"/>
  <c r="R340" i="1"/>
  <c r="R338" i="1"/>
  <c r="R337" i="1"/>
  <c r="R336" i="1"/>
  <c r="R334" i="1"/>
  <c r="R333" i="1"/>
  <c r="R332" i="1"/>
  <c r="R330" i="1"/>
  <c r="R329" i="1"/>
  <c r="R328" i="1"/>
  <c r="R326" i="1"/>
  <c r="R325" i="1"/>
  <c r="R324" i="1"/>
  <c r="R322" i="1"/>
  <c r="R321" i="1"/>
  <c r="R320" i="1"/>
  <c r="R318" i="1"/>
  <c r="R317" i="1"/>
  <c r="R316" i="1"/>
  <c r="R314" i="1"/>
  <c r="R313" i="1"/>
  <c r="R312" i="1"/>
  <c r="R310" i="1"/>
  <c r="R309" i="1"/>
  <c r="R308" i="1"/>
  <c r="R306" i="1"/>
  <c r="R305" i="1"/>
  <c r="R304" i="1"/>
  <c r="R302" i="1"/>
  <c r="R301" i="1"/>
  <c r="R300" i="1"/>
  <c r="R298" i="1"/>
  <c r="R297" i="1"/>
  <c r="R296" i="1"/>
  <c r="R294" i="1"/>
  <c r="R293" i="1"/>
  <c r="R292" i="1"/>
  <c r="R290" i="1"/>
  <c r="R289" i="1"/>
  <c r="R286" i="1"/>
  <c r="R285" i="1"/>
  <c r="R282" i="1"/>
  <c r="R281" i="1"/>
  <c r="R279" i="1"/>
  <c r="R278" i="1"/>
  <c r="R277" i="1"/>
  <c r="R275" i="1"/>
  <c r="R274" i="1"/>
  <c r="R273" i="1"/>
  <c r="R271" i="1"/>
  <c r="R270" i="1"/>
  <c r="R269" i="1"/>
  <c r="R268" i="1"/>
  <c r="R267" i="1"/>
  <c r="R266" i="1"/>
  <c r="R265" i="1"/>
  <c r="R262" i="1"/>
  <c r="R261" i="1"/>
  <c r="R258" i="1"/>
  <c r="R257" i="1"/>
  <c r="R254" i="1"/>
  <c r="R253" i="1"/>
  <c r="R251" i="1"/>
  <c r="R250" i="1"/>
  <c r="R249" i="1"/>
  <c r="R247" i="1"/>
  <c r="R246" i="1"/>
  <c r="R245" i="1"/>
  <c r="R244" i="1"/>
  <c r="R243" i="1"/>
  <c r="R242" i="1"/>
  <c r="R241" i="1"/>
  <c r="R238" i="1"/>
  <c r="R237" i="1"/>
  <c r="R234" i="1"/>
  <c r="R233" i="1"/>
  <c r="R230" i="1"/>
  <c r="R229" i="1"/>
  <c r="R226" i="1"/>
  <c r="R225" i="1"/>
  <c r="R222" i="1"/>
  <c r="R221" i="1"/>
  <c r="R219" i="1"/>
  <c r="R218" i="1"/>
  <c r="R217" i="1"/>
  <c r="R215" i="1"/>
  <c r="R214" i="1"/>
  <c r="R213" i="1"/>
  <c r="R212" i="1"/>
  <c r="R210" i="1"/>
  <c r="R209" i="1"/>
  <c r="R208" i="1"/>
  <c r="R206" i="1"/>
  <c r="R205" i="1"/>
  <c r="R202" i="1"/>
  <c r="R201" i="1"/>
  <c r="R198" i="1"/>
  <c r="R197" i="1"/>
  <c r="R194" i="1"/>
  <c r="R193" i="1"/>
  <c r="R190" i="1"/>
  <c r="R189" i="1"/>
  <c r="R186" i="1"/>
  <c r="R185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0" i="1"/>
  <c r="R169" i="1"/>
  <c r="R168" i="1"/>
  <c r="R166" i="1"/>
  <c r="R165" i="1"/>
  <c r="R164" i="1"/>
  <c r="R162" i="1"/>
  <c r="R161" i="1"/>
  <c r="R160" i="1"/>
  <c r="R158" i="1"/>
  <c r="R157" i="1"/>
  <c r="R156" i="1"/>
  <c r="R154" i="1"/>
  <c r="R153" i="1"/>
  <c r="R152" i="1"/>
  <c r="R150" i="1"/>
  <c r="R149" i="1"/>
  <c r="R147" i="1"/>
  <c r="R146" i="1"/>
  <c r="R145" i="1"/>
  <c r="R144" i="1"/>
  <c r="R142" i="1"/>
  <c r="R141" i="1"/>
  <c r="R140" i="1"/>
  <c r="R138" i="1"/>
  <c r="R137" i="1"/>
  <c r="R135" i="1"/>
  <c r="R134" i="1"/>
  <c r="R133" i="1"/>
  <c r="R131" i="1"/>
  <c r="R130" i="1"/>
  <c r="R129" i="1"/>
  <c r="R128" i="1"/>
  <c r="R126" i="1"/>
  <c r="R125" i="1"/>
  <c r="R122" i="1"/>
  <c r="R121" i="1"/>
  <c r="R119" i="1"/>
  <c r="R118" i="1"/>
  <c r="R117" i="1"/>
  <c r="R116" i="1"/>
  <c r="R115" i="1"/>
  <c r="R114" i="1"/>
  <c r="R113" i="1"/>
  <c r="R112" i="1"/>
  <c r="R110" i="1"/>
  <c r="R109" i="1"/>
  <c r="R106" i="1"/>
  <c r="R105" i="1"/>
  <c r="R102" i="1"/>
  <c r="R101" i="1"/>
  <c r="R99" i="1"/>
  <c r="R98" i="1"/>
  <c r="R97" i="1"/>
  <c r="R96" i="1"/>
  <c r="R94" i="1"/>
  <c r="R93" i="1"/>
  <c r="R92" i="1"/>
  <c r="R90" i="1"/>
  <c r="R89" i="1"/>
  <c r="R88" i="1"/>
  <c r="R86" i="1"/>
  <c r="R85" i="1"/>
  <c r="R84" i="1"/>
  <c r="R82" i="1"/>
  <c r="R81" i="1"/>
  <c r="R80" i="1"/>
  <c r="R78" i="1"/>
  <c r="R77" i="1"/>
  <c r="R74" i="1"/>
  <c r="R73" i="1"/>
  <c r="R70" i="1"/>
  <c r="R69" i="1"/>
  <c r="R67" i="1"/>
  <c r="R66" i="1"/>
  <c r="R65" i="1"/>
  <c r="R64" i="1"/>
  <c r="R62" i="1"/>
  <c r="R61" i="1"/>
  <c r="R60" i="1"/>
  <c r="R58" i="1"/>
  <c r="R57" i="1"/>
  <c r="R56" i="1"/>
  <c r="R54" i="1"/>
  <c r="R53" i="1"/>
  <c r="R51" i="1"/>
  <c r="R50" i="1"/>
  <c r="R49" i="1"/>
  <c r="R48" i="1"/>
  <c r="R46" i="1"/>
  <c r="R45" i="1"/>
  <c r="R44" i="1"/>
  <c r="R42" i="1"/>
  <c r="R41" i="1"/>
  <c r="R40" i="1"/>
  <c r="R38" i="1"/>
  <c r="R37" i="1"/>
  <c r="R36" i="1"/>
  <c r="R34" i="1"/>
  <c r="R33" i="1"/>
  <c r="R31" i="1"/>
  <c r="R30" i="1"/>
  <c r="R29" i="1"/>
  <c r="R28" i="1"/>
  <c r="R27" i="1"/>
  <c r="R26" i="1"/>
  <c r="R25" i="1"/>
  <c r="R24" i="1"/>
  <c r="R23" i="1"/>
  <c r="R22" i="1"/>
  <c r="R21" i="1"/>
  <c r="R20" i="1"/>
  <c r="R18" i="1"/>
  <c r="R17" i="1"/>
  <c r="R15" i="1"/>
  <c r="R14" i="1"/>
  <c r="R13" i="1"/>
  <c r="R11" i="1"/>
  <c r="R10" i="1"/>
  <c r="R9" i="1"/>
  <c r="R8" i="1"/>
  <c r="R7" i="1"/>
  <c r="R6" i="1"/>
  <c r="R5" i="1"/>
  <c r="G1" i="1"/>
  <c r="P1" i="1"/>
  <c r="O1" i="1"/>
  <c r="N1" i="1"/>
  <c r="M1" i="1"/>
  <c r="K1" i="1"/>
  <c r="J1" i="1"/>
  <c r="I1" i="1"/>
  <c r="H1" i="1"/>
  <c r="AJ3" i="13"/>
  <c r="AX12" i="13"/>
  <c r="AW12" i="13"/>
  <c r="AX11" i="13"/>
  <c r="AW11" i="13"/>
  <c r="AX10" i="13"/>
  <c r="AW10" i="13"/>
  <c r="AX9" i="13"/>
  <c r="AW9" i="13"/>
  <c r="AX8" i="13"/>
  <c r="AW8" i="13"/>
  <c r="AX7" i="13"/>
  <c r="AW7" i="13"/>
  <c r="AU12" i="13"/>
  <c r="AU11" i="13"/>
  <c r="AT11" i="13"/>
  <c r="AU10" i="13"/>
  <c r="AT10" i="13"/>
  <c r="AU9" i="13"/>
  <c r="AT9" i="13"/>
  <c r="AU8" i="13"/>
  <c r="AT8" i="13"/>
  <c r="AU7" i="13"/>
  <c r="AT7" i="13"/>
  <c r="AR12" i="13"/>
  <c r="AR10" i="13"/>
  <c r="AR9" i="13"/>
  <c r="AQ9" i="13"/>
  <c r="AR8" i="13"/>
  <c r="AQ8" i="13"/>
  <c r="AR7" i="13"/>
  <c r="AQ7" i="13"/>
  <c r="AN10" i="13"/>
  <c r="AO7" i="13"/>
  <c r="AX13" i="13"/>
  <c r="AW13" i="13"/>
  <c r="AL12" i="13"/>
  <c r="AL11" i="13"/>
  <c r="AL10" i="13"/>
  <c r="AL9" i="13"/>
  <c r="AL8" i="13"/>
  <c r="AL7" i="13"/>
  <c r="AK12" i="13"/>
  <c r="AK11" i="13"/>
  <c r="AK10" i="13"/>
  <c r="AK7" i="13"/>
  <c r="AK13" i="13"/>
  <c r="AK9" i="13"/>
  <c r="AK8" i="13"/>
  <c r="AB14" i="13"/>
  <c r="AB13" i="13"/>
  <c r="AB12" i="13"/>
  <c r="AB11" i="13"/>
  <c r="AB10" i="13"/>
  <c r="AB9" i="13"/>
  <c r="AB8" i="13"/>
  <c r="AB7" i="13"/>
  <c r="Y14" i="13"/>
  <c r="Y13" i="13"/>
  <c r="Y12" i="13"/>
  <c r="Y11" i="13"/>
  <c r="Y10" i="13"/>
  <c r="Y9" i="13"/>
  <c r="Y8" i="13"/>
  <c r="Y7" i="13"/>
  <c r="V14" i="13"/>
  <c r="V13" i="13"/>
  <c r="V12" i="13"/>
  <c r="V11" i="13"/>
  <c r="V10" i="13"/>
  <c r="V9" i="13"/>
  <c r="V8" i="13"/>
  <c r="V7" i="13"/>
  <c r="AL13" i="13"/>
  <c r="P14" i="13"/>
  <c r="P13" i="13"/>
  <c r="P12" i="13"/>
  <c r="P11" i="13"/>
  <c r="P10" i="13"/>
  <c r="P9" i="13"/>
  <c r="P8" i="13"/>
  <c r="P7" i="13"/>
  <c r="M14" i="13"/>
  <c r="J14" i="13"/>
  <c r="G14" i="13"/>
  <c r="E14" i="13"/>
  <c r="D14" i="13"/>
  <c r="M13" i="13"/>
  <c r="J13" i="13"/>
  <c r="G13" i="13"/>
  <c r="E13" i="13"/>
  <c r="D13" i="13"/>
  <c r="M12" i="13"/>
  <c r="J12" i="13"/>
  <c r="G12" i="13"/>
  <c r="E12" i="13"/>
  <c r="D12" i="13"/>
  <c r="M11" i="13"/>
  <c r="J11" i="13"/>
  <c r="G11" i="13"/>
  <c r="E11" i="13"/>
  <c r="D11" i="13"/>
  <c r="M10" i="13"/>
  <c r="J10" i="13"/>
  <c r="G10" i="13"/>
  <c r="E10" i="13"/>
  <c r="AC10" i="13"/>
  <c r="D10" i="13"/>
  <c r="M9" i="13"/>
  <c r="J9" i="13"/>
  <c r="G9" i="13"/>
  <c r="E9" i="13"/>
  <c r="Z9" i="13"/>
  <c r="D9" i="13"/>
  <c r="M8" i="13"/>
  <c r="J8" i="13"/>
  <c r="G8" i="13"/>
  <c r="E8" i="13"/>
  <c r="Z8" i="13"/>
  <c r="D8" i="13"/>
  <c r="M7" i="13"/>
  <c r="J7" i="13"/>
  <c r="G7" i="13"/>
  <c r="E7" i="13"/>
  <c r="Z7" i="13"/>
  <c r="D7" i="13"/>
  <c r="Z10" i="13"/>
  <c r="N14" i="13"/>
  <c r="Z14" i="13"/>
  <c r="AC14" i="13"/>
  <c r="AC11" i="13"/>
  <c r="Z12" i="13"/>
  <c r="AC12" i="13"/>
  <c r="Z13" i="13"/>
  <c r="AC13" i="13"/>
  <c r="S14" i="13"/>
  <c r="T14" i="13"/>
  <c r="S11" i="13"/>
  <c r="AE11" i="13"/>
  <c r="Q13" i="13"/>
  <c r="Q14" i="13"/>
  <c r="N10" i="13"/>
  <c r="H13" i="13"/>
  <c r="W10" i="13"/>
  <c r="W14" i="13"/>
  <c r="K10" i="13"/>
  <c r="W13" i="13"/>
  <c r="K14" i="13"/>
  <c r="V32" i="1"/>
  <c r="AO9" i="13"/>
  <c r="R12" i="1"/>
  <c r="R32" i="1"/>
  <c r="R72" i="1"/>
  <c r="R76" i="1"/>
  <c r="R104" i="1"/>
  <c r="R108" i="1"/>
  <c r="R124" i="1"/>
  <c r="R132" i="1"/>
  <c r="R136" i="1"/>
  <c r="R148" i="1"/>
  <c r="R188" i="1"/>
  <c r="R192" i="1"/>
  <c r="R196" i="1"/>
  <c r="R200" i="1"/>
  <c r="R204" i="1"/>
  <c r="R216" i="1"/>
  <c r="R220" i="1"/>
  <c r="R224" i="1"/>
  <c r="R228" i="1"/>
  <c r="R232" i="1"/>
  <c r="R236" i="1"/>
  <c r="R240" i="1"/>
  <c r="R248" i="1"/>
  <c r="R252" i="1"/>
  <c r="R256" i="1"/>
  <c r="R260" i="1"/>
  <c r="R264" i="1"/>
  <c r="R272" i="1"/>
  <c r="R276" i="1"/>
  <c r="R280" i="1"/>
  <c r="R284" i="1"/>
  <c r="R288" i="1"/>
  <c r="R352" i="1"/>
  <c r="R356" i="1"/>
  <c r="R360" i="1"/>
  <c r="R364" i="1"/>
  <c r="R368" i="1"/>
  <c r="R372" i="1"/>
  <c r="R376" i="1"/>
  <c r="R380" i="1"/>
  <c r="Q255" i="1"/>
  <c r="V255" i="1"/>
  <c r="Q367" i="1"/>
  <c r="V367" i="1"/>
  <c r="L1" i="1"/>
  <c r="R19" i="1"/>
  <c r="R35" i="1"/>
  <c r="R39" i="1"/>
  <c r="R43" i="1"/>
  <c r="R47" i="1"/>
  <c r="R55" i="1"/>
  <c r="R59" i="1"/>
  <c r="R63" i="1"/>
  <c r="R71" i="1"/>
  <c r="R75" i="1"/>
  <c r="R79" i="1"/>
  <c r="R83" i="1"/>
  <c r="R87" i="1"/>
  <c r="R91" i="1"/>
  <c r="R95" i="1"/>
  <c r="R103" i="1"/>
  <c r="R107" i="1"/>
  <c r="R111" i="1"/>
  <c r="R123" i="1"/>
  <c r="R127" i="1"/>
  <c r="R139" i="1"/>
  <c r="R143" i="1"/>
  <c r="R151" i="1"/>
  <c r="R155" i="1"/>
  <c r="R159" i="1"/>
  <c r="R163" i="1"/>
  <c r="R167" i="1"/>
  <c r="R171" i="1"/>
  <c r="R187" i="1"/>
  <c r="R191" i="1"/>
  <c r="R195" i="1"/>
  <c r="R199" i="1"/>
  <c r="R203" i="1"/>
  <c r="R207" i="1"/>
  <c r="R211" i="1"/>
  <c r="R223" i="1"/>
  <c r="R227" i="1"/>
  <c r="R231" i="1"/>
  <c r="R235" i="1"/>
  <c r="R239" i="1"/>
  <c r="R259" i="1"/>
  <c r="R263" i="1"/>
  <c r="R283" i="1"/>
  <c r="R287" i="1"/>
  <c r="R291" i="1"/>
  <c r="R295" i="1"/>
  <c r="R299" i="1"/>
  <c r="R303" i="1"/>
  <c r="R307" i="1"/>
  <c r="R311" i="1"/>
  <c r="R315" i="1"/>
  <c r="R319" i="1"/>
  <c r="R323" i="1"/>
  <c r="R327" i="1"/>
  <c r="R331" i="1"/>
  <c r="R335" i="1"/>
  <c r="R339" i="1"/>
  <c r="R343" i="1"/>
  <c r="R371" i="1"/>
  <c r="R375" i="1"/>
  <c r="R379" i="1"/>
  <c r="V14" i="1"/>
  <c r="AO10" i="13"/>
  <c r="V160" i="1"/>
  <c r="AO12" i="13"/>
  <c r="V172" i="1"/>
  <c r="AN12" i="13"/>
  <c r="V54" i="1"/>
  <c r="AN8" i="13"/>
  <c r="V169" i="1"/>
  <c r="AQ12" i="13"/>
  <c r="V279" i="1"/>
  <c r="AN7" i="13"/>
  <c r="V46" i="1"/>
  <c r="AT12" i="13"/>
  <c r="AT13" i="13"/>
  <c r="V62" i="1"/>
  <c r="AQ11" i="13"/>
  <c r="V94" i="1"/>
  <c r="AO11" i="13"/>
  <c r="V158" i="1"/>
  <c r="AR11" i="13"/>
  <c r="AR13" i="13"/>
  <c r="V287" i="1"/>
  <c r="AQ10" i="13"/>
  <c r="AQ13" i="13"/>
  <c r="V371" i="1"/>
  <c r="AO8" i="13"/>
  <c r="V6" i="1"/>
  <c r="AN11" i="13"/>
  <c r="AZ11" i="13"/>
  <c r="BA11" i="13"/>
  <c r="V30" i="1"/>
  <c r="AN9" i="13"/>
  <c r="AZ9" i="13"/>
  <c r="BA9" i="13"/>
  <c r="Q10" i="13"/>
  <c r="J15" i="13"/>
  <c r="S9" i="13"/>
  <c r="T9" i="13"/>
  <c r="H10" i="13"/>
  <c r="H14" i="13"/>
  <c r="S7" i="13"/>
  <c r="S8" i="13"/>
  <c r="AE8" i="13"/>
  <c r="AF8" i="13"/>
  <c r="T11" i="13"/>
  <c r="S12" i="13"/>
  <c r="T12" i="13"/>
  <c r="K13" i="13"/>
  <c r="P15" i="13"/>
  <c r="H9" i="13"/>
  <c r="D15" i="13"/>
  <c r="Q9" i="13"/>
  <c r="N9" i="13"/>
  <c r="AU13" i="13"/>
  <c r="AE9" i="13"/>
  <c r="AF9" i="13"/>
  <c r="G15" i="13"/>
  <c r="Y15" i="13"/>
  <c r="AB15" i="13"/>
  <c r="AE14" i="13"/>
  <c r="AF14" i="13"/>
  <c r="M15" i="13"/>
  <c r="N12" i="13"/>
  <c r="Q11" i="13"/>
  <c r="Z11" i="13"/>
  <c r="W11" i="13"/>
  <c r="K11" i="13"/>
  <c r="N11" i="13"/>
  <c r="AF11" i="13"/>
  <c r="W8" i="13"/>
  <c r="W12" i="13"/>
  <c r="S10" i="13"/>
  <c r="T10" i="13"/>
  <c r="H11" i="13"/>
  <c r="H12" i="13"/>
  <c r="S13" i="13"/>
  <c r="T13" i="13"/>
  <c r="H8" i="13"/>
  <c r="Q1" i="1"/>
  <c r="W7" i="13"/>
  <c r="H7" i="13"/>
  <c r="N7" i="13"/>
  <c r="N8" i="13"/>
  <c r="K7" i="13"/>
  <c r="E15" i="13"/>
  <c r="AE7" i="13"/>
  <c r="W9" i="13"/>
  <c r="K9" i="13"/>
  <c r="N13" i="13"/>
  <c r="Q12" i="13"/>
  <c r="Q7" i="13"/>
  <c r="AC9" i="13"/>
  <c r="AC8" i="13"/>
  <c r="AC7" i="13"/>
  <c r="V15" i="13"/>
  <c r="K12" i="13"/>
  <c r="K8" i="13"/>
  <c r="Q8" i="13"/>
  <c r="AO13" i="13"/>
  <c r="AN13" i="13"/>
  <c r="AZ7" i="13"/>
  <c r="AZ8" i="13"/>
  <c r="BA8" i="13"/>
  <c r="AZ10" i="13"/>
  <c r="BA10" i="13"/>
  <c r="AZ12" i="13"/>
  <c r="BA12" i="13"/>
  <c r="S15" i="13"/>
  <c r="T15" i="13"/>
  <c r="W15" i="13"/>
  <c r="AE13" i="13"/>
  <c r="AF13" i="13"/>
  <c r="T7" i="13"/>
  <c r="AE12" i="13"/>
  <c r="AF12" i="13"/>
  <c r="T8" i="13"/>
  <c r="AE10" i="13"/>
  <c r="AF10" i="13"/>
  <c r="Q15" i="13"/>
  <c r="N15" i="13"/>
  <c r="AF7" i="13"/>
  <c r="H15" i="13"/>
  <c r="Z15" i="13"/>
  <c r="K15" i="13"/>
  <c r="AC15" i="13"/>
  <c r="AZ13" i="13"/>
  <c r="BA13" i="13"/>
  <c r="BA7" i="13"/>
  <c r="AE15" i="13"/>
  <c r="AF15" i="13"/>
</calcChain>
</file>

<file path=xl/sharedStrings.xml><?xml version="1.0" encoding="utf-8"?>
<sst xmlns="http://schemas.openxmlformats.org/spreadsheetml/2006/main" count="2520" uniqueCount="507">
  <si>
    <t>popolazione al 31dic 2013</t>
  </si>
  <si>
    <t>prov</t>
  </si>
  <si>
    <t>reg</t>
  </si>
  <si>
    <t>comune</t>
  </si>
  <si>
    <t>classi demografiche</t>
  </si>
  <si>
    <t>codint</t>
  </si>
  <si>
    <t>N068_00</t>
  </si>
  <si>
    <t>N068_13</t>
  </si>
  <si>
    <t>N068_14</t>
  </si>
  <si>
    <t>N068_21</t>
  </si>
  <si>
    <t>N068_22</t>
  </si>
  <si>
    <t>risorse14</t>
  </si>
  <si>
    <t>TAGLI risorse anno 2015</t>
  </si>
  <si>
    <t xml:space="preserve"> </t>
  </si>
  <si>
    <t>Fondo 625 mln anno 2015</t>
  </si>
  <si>
    <t>Taglio montani anno 2015</t>
  </si>
  <si>
    <t>Ristoro 30mln anno 2015</t>
  </si>
  <si>
    <t>taglio_montani15</t>
  </si>
  <si>
    <t>totale</t>
  </si>
  <si>
    <t>classi_taglio_totale</t>
  </si>
  <si>
    <t>2- da -80% a -60%</t>
  </si>
  <si>
    <t>3- da -60% a -40%</t>
  </si>
  <si>
    <t>4- da -40% a -20%</t>
  </si>
  <si>
    <t>5- da -20% a -10%</t>
  </si>
  <si>
    <t>6- da -10% a 0%</t>
  </si>
  <si>
    <t>1- oltre -80%</t>
  </si>
  <si>
    <t>7- oltre 0%</t>
  </si>
  <si>
    <t>perc_tot</t>
  </si>
  <si>
    <t>-</t>
  </si>
  <si>
    <t>1- oltre -50%</t>
  </si>
  <si>
    <t>2- da -50% a -30%</t>
  </si>
  <si>
    <t>3- da -30% a -20%</t>
  </si>
  <si>
    <t>4- da -20% a -15%</t>
  </si>
  <si>
    <t>5- da -15% a -10%</t>
  </si>
  <si>
    <t>6- oltre -10%</t>
  </si>
  <si>
    <t>1 - Taglio alle risorse per il 2015. Valori assoluti e procapite in euro per classi demografiche</t>
  </si>
  <si>
    <t>Taglio in % delle risorse standard 2014</t>
  </si>
  <si>
    <t>3 - Effetto perequazione per il 2015. Valori assoluti in euro per classi demografiche e di taglio</t>
  </si>
  <si>
    <t>2 - Taglio alle risorse per il 2015. Valori assoluti in euro  per classi demografiche e di taglio</t>
  </si>
  <si>
    <t>Tagli risorse anno 2015</t>
  </si>
  <si>
    <t>Taglio montani anno 2014</t>
  </si>
  <si>
    <t>Risorse14</t>
  </si>
  <si>
    <t>Taglio DL95</t>
  </si>
  <si>
    <t>Taglio DL66</t>
  </si>
  <si>
    <t>Taglio Lstab.</t>
  </si>
  <si>
    <t>Attribuzione 30 mln a conferma della riduzione a 60 mln per detr. 90 mln Art. 1 c. 203 e 730 L. 147/2013</t>
  </si>
  <si>
    <t>Tagli risorse anno 2015 (% risorse 2014)</t>
  </si>
  <si>
    <t>Effetto perequaz anno 2015  (% risorse 2014)</t>
  </si>
  <si>
    <t>Fondo 625 mln anno 2015  (% risorse 2014)</t>
  </si>
  <si>
    <t>Taglio montani anno 2014  (% risorse 2014)</t>
  </si>
  <si>
    <t>Effetto tagli anno 2015  (% risorse 2014)</t>
  </si>
  <si>
    <t>Classi_effetto_perequazione</t>
  </si>
  <si>
    <t>SAN TEODORO</t>
  </si>
  <si>
    <t>ARBUS</t>
  </si>
  <si>
    <t>ARMUNGIA</t>
  </si>
  <si>
    <t>ASSEMINI</t>
  </si>
  <si>
    <t>BALLAO</t>
  </si>
  <si>
    <t>BARRALI</t>
  </si>
  <si>
    <t>BARUMINI</t>
  </si>
  <si>
    <t>BUGGERRU</t>
  </si>
  <si>
    <t>BURCEI</t>
  </si>
  <si>
    <t>CAGLIARI</t>
  </si>
  <si>
    <t>CALASETTA</t>
  </si>
  <si>
    <t>CAPOTERRA</t>
  </si>
  <si>
    <t>CARBONIA</t>
  </si>
  <si>
    <t>CARLOFORTE</t>
  </si>
  <si>
    <t>CASTIADAS</t>
  </si>
  <si>
    <t>COLLINAS</t>
  </si>
  <si>
    <t>DECIMOMANNU</t>
  </si>
  <si>
    <t>DECIMOPUTZU</t>
  </si>
  <si>
    <t>DOLIANOVA</t>
  </si>
  <si>
    <t>DOMUS DE MARIA</t>
  </si>
  <si>
    <t>DOMUSNOVAS</t>
  </si>
  <si>
    <t>DONORI</t>
  </si>
  <si>
    <t>ELMAS</t>
  </si>
  <si>
    <t>FLUMINIMAGGIORE</t>
  </si>
  <si>
    <t>FURTEI</t>
  </si>
  <si>
    <t>GENURI</t>
  </si>
  <si>
    <t>GESICO</t>
  </si>
  <si>
    <t>GESTURI</t>
  </si>
  <si>
    <t>GIBA</t>
  </si>
  <si>
    <t>GONI</t>
  </si>
  <si>
    <t>GONNESA</t>
  </si>
  <si>
    <t>GONNOSFANADIGA</t>
  </si>
  <si>
    <t>GUAMAGGIORE</t>
  </si>
  <si>
    <t>GUASILA</t>
  </si>
  <si>
    <t>GUSPINI</t>
  </si>
  <si>
    <t>IGLESIAS</t>
  </si>
  <si>
    <t>LAS PLASSAS</t>
  </si>
  <si>
    <t>LUNAMATRONA</t>
  </si>
  <si>
    <t>MANDAS</t>
  </si>
  <si>
    <t>MARACALAGONIS</t>
  </si>
  <si>
    <t>MASAINAS</t>
  </si>
  <si>
    <t>MONASTIR</t>
  </si>
  <si>
    <t>MONSERRATO</t>
  </si>
  <si>
    <t>MURAVERA</t>
  </si>
  <si>
    <t>MUSEI</t>
  </si>
  <si>
    <t>NARCAO</t>
  </si>
  <si>
    <t>NURAMINIS</t>
  </si>
  <si>
    <t>NUXIS</t>
  </si>
  <si>
    <t>ORTACESUS</t>
  </si>
  <si>
    <t>PABILLONIS</t>
  </si>
  <si>
    <t>PAULI ARBAREI</t>
  </si>
  <si>
    <t>PERDAXIUS</t>
  </si>
  <si>
    <t>PIMENTEL</t>
  </si>
  <si>
    <t>PISCINAS</t>
  </si>
  <si>
    <t>PORTOSCUSO</t>
  </si>
  <si>
    <t>PULA</t>
  </si>
  <si>
    <t>QUARTUCCIU</t>
  </si>
  <si>
    <t>QUARTU SANT'ELENA</t>
  </si>
  <si>
    <t>SAMASSI</t>
  </si>
  <si>
    <t>SAMATZAI</t>
  </si>
  <si>
    <t>SAN BASILIO</t>
  </si>
  <si>
    <t>SAN GAVINO MONREALE</t>
  </si>
  <si>
    <t>SAN GIOVANNI SUERGIU</t>
  </si>
  <si>
    <t>SANLURI</t>
  </si>
  <si>
    <t>SAN NICOLO' GERREI</t>
  </si>
  <si>
    <t>SAN SPERATE</t>
  </si>
  <si>
    <t>SANTADI</t>
  </si>
  <si>
    <t>SANT'ANDREA FRIUS</t>
  </si>
  <si>
    <t>SANT'ANNA ARRESI</t>
  </si>
  <si>
    <t>SANT'ANTIOCO</t>
  </si>
  <si>
    <t>SAN VITO</t>
  </si>
  <si>
    <t>SARDARA</t>
  </si>
  <si>
    <t>SARROCH</t>
  </si>
  <si>
    <t>SEGARIU</t>
  </si>
  <si>
    <t>SELARGIUS</t>
  </si>
  <si>
    <t>SELEGAS</t>
  </si>
  <si>
    <t>SENORBI'</t>
  </si>
  <si>
    <t>SERDIANA</t>
  </si>
  <si>
    <t>SERRAMANNA</t>
  </si>
  <si>
    <t>SERRENTI</t>
  </si>
  <si>
    <t>SESTU</t>
  </si>
  <si>
    <t>SETTIMO SAN PIETRO</t>
  </si>
  <si>
    <t>SETZU</t>
  </si>
  <si>
    <t>SIDDI</t>
  </si>
  <si>
    <t>SILIQUA</t>
  </si>
  <si>
    <t>SILIUS</t>
  </si>
  <si>
    <t>SINNAI</t>
  </si>
  <si>
    <t>SIURGUS DONIGALA</t>
  </si>
  <si>
    <t>SOLEMINIS</t>
  </si>
  <si>
    <t>SUELLI</t>
  </si>
  <si>
    <t>TEULADA</t>
  </si>
  <si>
    <t>TRATALIAS</t>
  </si>
  <si>
    <t>TUILI</t>
  </si>
  <si>
    <t>TURRI</t>
  </si>
  <si>
    <t>USSANA</t>
  </si>
  <si>
    <t>USSARAMANNA</t>
  </si>
  <si>
    <t>UTA</t>
  </si>
  <si>
    <t>VALLERMOSA</t>
  </si>
  <si>
    <t>VILLACIDRO</t>
  </si>
  <si>
    <t>VILLAMAR</t>
  </si>
  <si>
    <t>VILLAMASSARGIA</t>
  </si>
  <si>
    <t>VILLANOVAFORRU</t>
  </si>
  <si>
    <t>VILLANOVAFRANCA</t>
  </si>
  <si>
    <t>VILLAPERUCCIO</t>
  </si>
  <si>
    <t>VILLAPUTZU</t>
  </si>
  <si>
    <t>VILLASALTO</t>
  </si>
  <si>
    <t>VILLA SAN PIETRO</t>
  </si>
  <si>
    <t>VILLASIMIUS</t>
  </si>
  <si>
    <t>VILLASOR</t>
  </si>
  <si>
    <t>VILLASPECIOSA</t>
  </si>
  <si>
    <t>ARITZO</t>
  </si>
  <si>
    <t>ARZANA</t>
  </si>
  <si>
    <t>ATZARA</t>
  </si>
  <si>
    <t>AUSTIS</t>
  </si>
  <si>
    <t>BARI SARDO</t>
  </si>
  <si>
    <t>BAUNEI</t>
  </si>
  <si>
    <t>BELVI</t>
  </si>
  <si>
    <t>BIRORI</t>
  </si>
  <si>
    <t>BITTI</t>
  </si>
  <si>
    <t>BOLOTANA</t>
  </si>
  <si>
    <t>BORORE</t>
  </si>
  <si>
    <t>BORTIGALI</t>
  </si>
  <si>
    <t>BOSA</t>
  </si>
  <si>
    <t>BUDONI</t>
  </si>
  <si>
    <t>CARDEDU</t>
  </si>
  <si>
    <t>DESULO</t>
  </si>
  <si>
    <t>DORGALI</t>
  </si>
  <si>
    <t>DUALCHI</t>
  </si>
  <si>
    <t>ELINI</t>
  </si>
  <si>
    <t>ESCALAPLANO</t>
  </si>
  <si>
    <t>ESCOLCA</t>
  </si>
  <si>
    <t>ESTERZILI</t>
  </si>
  <si>
    <t>FLUSSIO</t>
  </si>
  <si>
    <t>FONNI</t>
  </si>
  <si>
    <t>GADONI</t>
  </si>
  <si>
    <t>GAIRO</t>
  </si>
  <si>
    <t>GALTELLI</t>
  </si>
  <si>
    <t>GAVOI</t>
  </si>
  <si>
    <t>GENONI</t>
  </si>
  <si>
    <t>GERGEI</t>
  </si>
  <si>
    <t>GIRASOLE</t>
  </si>
  <si>
    <t>ILBONO</t>
  </si>
  <si>
    <t>IRGOLI</t>
  </si>
  <si>
    <t>ISILI</t>
  </si>
  <si>
    <t>JERZU</t>
  </si>
  <si>
    <t>LACONI</t>
  </si>
  <si>
    <t>LANUSEI</t>
  </si>
  <si>
    <t>LEI</t>
  </si>
  <si>
    <t>LOCERI</t>
  </si>
  <si>
    <t>LOCULI</t>
  </si>
  <si>
    <t>LODE'</t>
  </si>
  <si>
    <t>LODINE</t>
  </si>
  <si>
    <t>LOTZORAI</t>
  </si>
  <si>
    <t>LULA</t>
  </si>
  <si>
    <t>MACOMER</t>
  </si>
  <si>
    <t>MAGOMADAS</t>
  </si>
  <si>
    <t>MAMOIADA</t>
  </si>
  <si>
    <t>MEANA SARDO</t>
  </si>
  <si>
    <t>MODOLO</t>
  </si>
  <si>
    <t>MONTRESTA</t>
  </si>
  <si>
    <t>NORAGUGUME</t>
  </si>
  <si>
    <t>NUORO</t>
  </si>
  <si>
    <t>NURAGUS</t>
  </si>
  <si>
    <t>NURALLAO</t>
  </si>
  <si>
    <t>NURRI</t>
  </si>
  <si>
    <t>OLIENA</t>
  </si>
  <si>
    <t>OLLOLAI</t>
  </si>
  <si>
    <t>OLZAI</t>
  </si>
  <si>
    <t>ONANI</t>
  </si>
  <si>
    <t>ONIFAI</t>
  </si>
  <si>
    <t>ONIFERI</t>
  </si>
  <si>
    <t>ORANI</t>
  </si>
  <si>
    <t>ORGOSOLO</t>
  </si>
  <si>
    <t>OROSEI</t>
  </si>
  <si>
    <t>OROTELLI</t>
  </si>
  <si>
    <t>ORROLI</t>
  </si>
  <si>
    <t>ORTUERI</t>
  </si>
  <si>
    <t>ORUNE</t>
  </si>
  <si>
    <t>OSIDDA</t>
  </si>
  <si>
    <t>OSINI</t>
  </si>
  <si>
    <t>OTTANA</t>
  </si>
  <si>
    <t>OVODDA</t>
  </si>
  <si>
    <t>PERDASDEFOGU</t>
  </si>
  <si>
    <t>POSADA</t>
  </si>
  <si>
    <t>SADALI</t>
  </si>
  <si>
    <t>SAGAMA</t>
  </si>
  <si>
    <t>SARULE</t>
  </si>
  <si>
    <t>SERRI</t>
  </si>
  <si>
    <t>SEUI</t>
  </si>
  <si>
    <t>SEULO</t>
  </si>
  <si>
    <t>SILANUS</t>
  </si>
  <si>
    <t>SINDIA</t>
  </si>
  <si>
    <t>SINISCOLA</t>
  </si>
  <si>
    <t>SORGONO</t>
  </si>
  <si>
    <t>SUNI</t>
  </si>
  <si>
    <t>TALANA</t>
  </si>
  <si>
    <t>TERTENIA</t>
  </si>
  <si>
    <t>TETI</t>
  </si>
  <si>
    <t>TIANA</t>
  </si>
  <si>
    <t>TINNURA</t>
  </si>
  <si>
    <t>TONARA</t>
  </si>
  <si>
    <t>TORPE'</t>
  </si>
  <si>
    <t>TORTOLI'</t>
  </si>
  <si>
    <t>TRIEI</t>
  </si>
  <si>
    <t>ULASSAI</t>
  </si>
  <si>
    <t>URZULEI</t>
  </si>
  <si>
    <t>USSASSAI</t>
  </si>
  <si>
    <t>VILLAGRANDE STRISAILI</t>
  </si>
  <si>
    <t>VILLANOVA TULO</t>
  </si>
  <si>
    <t>AGGIUS</t>
  </si>
  <si>
    <t>AGLIENTU</t>
  </si>
  <si>
    <t>ALA' DEI SARDI</t>
  </si>
  <si>
    <t>ALGHERO</t>
  </si>
  <si>
    <t>ANELA</t>
  </si>
  <si>
    <t>ARDARA</t>
  </si>
  <si>
    <t>ARZACHENA</t>
  </si>
  <si>
    <t>BADESI</t>
  </si>
  <si>
    <t>BANARI</t>
  </si>
  <si>
    <t>BENETUTTI</t>
  </si>
  <si>
    <t>BERCHIDDA</t>
  </si>
  <si>
    <t>BESSUDE</t>
  </si>
  <si>
    <t>BONNANARO</t>
  </si>
  <si>
    <t>BONO</t>
  </si>
  <si>
    <t>BONORVA</t>
  </si>
  <si>
    <t>BORTIGIADAS</t>
  </si>
  <si>
    <t>BORUTTA</t>
  </si>
  <si>
    <t>BOTTIDDA</t>
  </si>
  <si>
    <t>BUDDUSO'</t>
  </si>
  <si>
    <t>BULTEI</t>
  </si>
  <si>
    <t>BULZI</t>
  </si>
  <si>
    <t>BURGOS</t>
  </si>
  <si>
    <t>CALANGIANUS</t>
  </si>
  <si>
    <t>CARGEGHE</t>
  </si>
  <si>
    <t>CASTELSARDO</t>
  </si>
  <si>
    <t>CHEREMULE</t>
  </si>
  <si>
    <t>CHIARAMONTI</t>
  </si>
  <si>
    <t>CODRONGIANOS</t>
  </si>
  <si>
    <t>COSSOINE</t>
  </si>
  <si>
    <t>ERULA</t>
  </si>
  <si>
    <t>ESPORLATU</t>
  </si>
  <si>
    <t>FLORINAS</t>
  </si>
  <si>
    <t>GIAVE</t>
  </si>
  <si>
    <t>GOLFO ARANCI</t>
  </si>
  <si>
    <t>ILLORAI</t>
  </si>
  <si>
    <t>ITTIREDDU</t>
  </si>
  <si>
    <t>ITTIRI</t>
  </si>
  <si>
    <t>LAERRU</t>
  </si>
  <si>
    <t>LA MADDALENA</t>
  </si>
  <si>
    <t>LOIRI PORTO SAN PAOLO</t>
  </si>
  <si>
    <t>LUOGOSANTO</t>
  </si>
  <si>
    <t>LURAS</t>
  </si>
  <si>
    <t>MARA</t>
  </si>
  <si>
    <t>MARTIS</t>
  </si>
  <si>
    <t>MONTELEONE ROCCA DORIA</t>
  </si>
  <si>
    <t>MONTI</t>
  </si>
  <si>
    <t>MORES</t>
  </si>
  <si>
    <t>MUROS</t>
  </si>
  <si>
    <t>NUGHEDU DI SAN NICOLO'</t>
  </si>
  <si>
    <t>NULE</t>
  </si>
  <si>
    <t>NULVI</t>
  </si>
  <si>
    <t>OLBIA</t>
  </si>
  <si>
    <t>OLMEDO</t>
  </si>
  <si>
    <t>OSCHIRI</t>
  </si>
  <si>
    <t>OSILO</t>
  </si>
  <si>
    <t>OSSI</t>
  </si>
  <si>
    <t>OZIERI</t>
  </si>
  <si>
    <t>PADRIA</t>
  </si>
  <si>
    <t>PALAU</t>
  </si>
  <si>
    <t>PADRU</t>
  </si>
  <si>
    <t>PATTADA</t>
  </si>
  <si>
    <t>PERFUGAS</t>
  </si>
  <si>
    <t>PLOAGHE</t>
  </si>
  <si>
    <t>PORTO TORRES</t>
  </si>
  <si>
    <t>POZZOMAGGIORE</t>
  </si>
  <si>
    <t>PUTIFIGARI</t>
  </si>
  <si>
    <t>ROMANA</t>
  </si>
  <si>
    <t>SANT'ANTONIO DI GALLURA</t>
  </si>
  <si>
    <t>SANTA MARIA COGHINAS</t>
  </si>
  <si>
    <t>SANTA TERESA GALLURA</t>
  </si>
  <si>
    <t>SASSARI</t>
  </si>
  <si>
    <t>SEDINI</t>
  </si>
  <si>
    <t>SEMESTENE</t>
  </si>
  <si>
    <t>SENNORI</t>
  </si>
  <si>
    <t>SILIGO</t>
  </si>
  <si>
    <t>SORSO</t>
  </si>
  <si>
    <t>TELTI</t>
  </si>
  <si>
    <t>STINTINO</t>
  </si>
  <si>
    <t>TEMPIO PAUSANIA</t>
  </si>
  <si>
    <t>TERGU</t>
  </si>
  <si>
    <t>THIESI</t>
  </si>
  <si>
    <t>TISSI</t>
  </si>
  <si>
    <t>TORRALBA</t>
  </si>
  <si>
    <t>TRINITA' D'AGULTU E VIGNOLA</t>
  </si>
  <si>
    <t>TULA</t>
  </si>
  <si>
    <t>URI</t>
  </si>
  <si>
    <t>USINI</t>
  </si>
  <si>
    <t>VALLEDORIA</t>
  </si>
  <si>
    <t>VIDDALBA</t>
  </si>
  <si>
    <t>VILLANOVA MONTELEONE</t>
  </si>
  <si>
    <t>ABBASANTA</t>
  </si>
  <si>
    <t>AIDOMAGGIORE</t>
  </si>
  <si>
    <t>ALBAGIARA</t>
  </si>
  <si>
    <t>ALES</t>
  </si>
  <si>
    <t>ALLAI</t>
  </si>
  <si>
    <t>ARBOREA</t>
  </si>
  <si>
    <t>ARDAULI</t>
  </si>
  <si>
    <t>ASSOLO</t>
  </si>
  <si>
    <t>ASUNI</t>
  </si>
  <si>
    <t>BARADILI</t>
  </si>
  <si>
    <t>BARATILI SAN PIETRO</t>
  </si>
  <si>
    <t>BARESSA</t>
  </si>
  <si>
    <t>BAULADU</t>
  </si>
  <si>
    <t>BIDONI'</t>
  </si>
  <si>
    <t>BONARCADO</t>
  </si>
  <si>
    <t>BORONEDDU</t>
  </si>
  <si>
    <t>BUSACHI</t>
  </si>
  <si>
    <t>CABRAS</t>
  </si>
  <si>
    <t>CUGLIERI</t>
  </si>
  <si>
    <t>CURCURIS</t>
  </si>
  <si>
    <t>FORDONGIANUS</t>
  </si>
  <si>
    <t>GHILARZA</t>
  </si>
  <si>
    <t>GONNOSCODINA</t>
  </si>
  <si>
    <t>GONNOSNO'</t>
  </si>
  <si>
    <t>GONNOSTRAMATZA</t>
  </si>
  <si>
    <t>MARRUBIU</t>
  </si>
  <si>
    <t>MASULLAS</t>
  </si>
  <si>
    <t>MILIS</t>
  </si>
  <si>
    <t>MOGORELLA</t>
  </si>
  <si>
    <t>MOGORO</t>
  </si>
  <si>
    <t>MORGONGIORI</t>
  </si>
  <si>
    <t>NARBOLIA</t>
  </si>
  <si>
    <t>NEONELI</t>
  </si>
  <si>
    <t>NORBELLO</t>
  </si>
  <si>
    <t>NUGHEDU SANTA VITTORIA</t>
  </si>
  <si>
    <t>NURACHI</t>
  </si>
  <si>
    <t>NURECI</t>
  </si>
  <si>
    <t>OLLASTRA SIMAXIS</t>
  </si>
  <si>
    <t>ORISTANO</t>
  </si>
  <si>
    <t>PALMAS ARBOREA</t>
  </si>
  <si>
    <t>PAU</t>
  </si>
  <si>
    <t>PAULILATINO</t>
  </si>
  <si>
    <t>POMPU</t>
  </si>
  <si>
    <t>RIOLA SARDO</t>
  </si>
  <si>
    <t>RUINAS</t>
  </si>
  <si>
    <t>SAMUGHEO</t>
  </si>
  <si>
    <t>SAN NICOLO' D'ARCIDANO</t>
  </si>
  <si>
    <t>SANTA GIUSTA</t>
  </si>
  <si>
    <t>SANTU LUSSURGIU</t>
  </si>
  <si>
    <t>SAN VERO MILIS</t>
  </si>
  <si>
    <t>SCANO DI MONTIFERRO</t>
  </si>
  <si>
    <t>SEDILO</t>
  </si>
  <si>
    <t>SENEGHE</t>
  </si>
  <si>
    <t>SENIS</t>
  </si>
  <si>
    <t>SENNARIOLO</t>
  </si>
  <si>
    <t>SIAMAGGIORE</t>
  </si>
  <si>
    <t>SIAMANNA</t>
  </si>
  <si>
    <t>SIAPICCIA</t>
  </si>
  <si>
    <t>SIMALA</t>
  </si>
  <si>
    <t>SIMAXIS</t>
  </si>
  <si>
    <t>SINI</t>
  </si>
  <si>
    <t>SIRIS</t>
  </si>
  <si>
    <t>SODDI</t>
  </si>
  <si>
    <t>SOLARUSSA</t>
  </si>
  <si>
    <t>SORRADILE</t>
  </si>
  <si>
    <t>TADASUNI</t>
  </si>
  <si>
    <t>TERRALBA</t>
  </si>
  <si>
    <t>TRAMATZA</t>
  </si>
  <si>
    <t>TRESNURAGHES</t>
  </si>
  <si>
    <t>ULA' TIRSO</t>
  </si>
  <si>
    <t>URAS</t>
  </si>
  <si>
    <t>USELLUS</t>
  </si>
  <si>
    <t>VILLANOVA TRUSCHEDU</t>
  </si>
  <si>
    <t>VILLA SANT'ANTONIO</t>
  </si>
  <si>
    <t>VILLAURBANA</t>
  </si>
  <si>
    <t>VILLA VERDE</t>
  </si>
  <si>
    <t>ZEDDIANI</t>
  </si>
  <si>
    <t>ZERFALIU</t>
  </si>
  <si>
    <t>A006</t>
  </si>
  <si>
    <t>A009</t>
  </si>
  <si>
    <t>N068_04</t>
  </si>
  <si>
    <t>ipop</t>
  </si>
  <si>
    <t>PIEMONTE</t>
  </si>
  <si>
    <t>5-da 20 a 60mila ab.</t>
  </si>
  <si>
    <t>1-fino a 1.000 ab.</t>
  </si>
  <si>
    <t>6-da 60 a 100mila ab.</t>
  </si>
  <si>
    <t>3-da 5 a 10mila ab.</t>
  </si>
  <si>
    <t>2-da 1.000 a 5mila ab.</t>
  </si>
  <si>
    <t>4-da 10 a 20mila ab.</t>
  </si>
  <si>
    <t>7-da 100 a 250mila ab.</t>
  </si>
  <si>
    <t>8-oltre 250mila ab.</t>
  </si>
  <si>
    <t>LOMBARDIA</t>
  </si>
  <si>
    <t>LIGURIA</t>
  </si>
  <si>
    <t>VENETO</t>
  </si>
  <si>
    <t>EMILIA-ROMAGNA</t>
  </si>
  <si>
    <t>TOSCANA</t>
  </si>
  <si>
    <t>UMBRIA</t>
  </si>
  <si>
    <t>MARCHE</t>
  </si>
  <si>
    <t>LAZIO</t>
  </si>
  <si>
    <t>ABRUZZO</t>
  </si>
  <si>
    <t>CAMPANIA</t>
  </si>
  <si>
    <t>PUGLIA</t>
  </si>
  <si>
    <t>BASILICATA</t>
  </si>
  <si>
    <t>CALABRIA</t>
  </si>
  <si>
    <t>SICILIA</t>
  </si>
  <si>
    <t>SARDEGNA</t>
  </si>
  <si>
    <t>Medio Campidano</t>
  </si>
  <si>
    <t>Cagliari</t>
  </si>
  <si>
    <t>Carbonia-Iglesias</t>
  </si>
  <si>
    <t>Nuoro</t>
  </si>
  <si>
    <t>Ogliastra</t>
  </si>
  <si>
    <t>Oristano</t>
  </si>
  <si>
    <t>Olbia-Tempio</t>
  </si>
  <si>
    <t>Sassari</t>
  </si>
  <si>
    <t>MOLISE</t>
  </si>
  <si>
    <t>TOTALE</t>
  </si>
  <si>
    <t>TAGLIO DL 95 anno 2015</t>
  </si>
  <si>
    <t>TAGLIO DL 66 anno 2015</t>
  </si>
  <si>
    <t>TAGLIO LStab anno 2015</t>
  </si>
  <si>
    <t>Effetto perequaz anno 2015</t>
  </si>
  <si>
    <t>v.a.</t>
  </si>
  <si>
    <t>p.c.</t>
  </si>
  <si>
    <t>N. Comuni</t>
  </si>
  <si>
    <t>Classe demografica</t>
  </si>
  <si>
    <t>Pop. al 31.12.13</t>
  </si>
  <si>
    <t>Totale</t>
  </si>
  <si>
    <t>ITALIA</t>
  </si>
  <si>
    <t>1- da -9,3% a -6%</t>
  </si>
  <si>
    <t>2- da -6% a -3%</t>
  </si>
  <si>
    <t>3- da -3% a -1,5%</t>
  </si>
  <si>
    <t>4- tra -1,5% e +1,5%</t>
  </si>
  <si>
    <t>5- da +1,5% a +3%</t>
  </si>
  <si>
    <t>6- da +3% a +6%</t>
  </si>
  <si>
    <t>7- da +6% a +11,3%</t>
  </si>
  <si>
    <t>Effetto tagli anno 2015</t>
  </si>
  <si>
    <t>taglio_perequazione</t>
  </si>
  <si>
    <t>taglio_625</t>
  </si>
  <si>
    <t>taglio_montani14</t>
  </si>
  <si>
    <t>taglio_FSC</t>
  </si>
  <si>
    <t>perc_taglio_perequazione</t>
  </si>
  <si>
    <t>perc_taglio_625</t>
  </si>
  <si>
    <t>perc_taglio_montani14</t>
  </si>
  <si>
    <t>perc_taglio_FSC</t>
  </si>
  <si>
    <t>classi_taglio_perequazione</t>
  </si>
  <si>
    <t>Classi_effetto_tagli</t>
  </si>
  <si>
    <t>2 - Taglio alle risorse per il 2015 (*). Valori assoluti in euro  per classi demografiche e di taglio</t>
  </si>
  <si>
    <t>(*) compreso il rischio dovuto a mancata compensazione gettito terreni collinari e mancata assegnazione fondo 625 mln.</t>
  </si>
  <si>
    <t>1 - Taglio alle risorse per il 2015 (*). Valori assoluti e procapite in euro per classi demografiche</t>
  </si>
  <si>
    <t>IMU standard 2015</t>
  </si>
  <si>
    <t>Tasi standard 2015</t>
  </si>
  <si>
    <t>Quota di alimentazione FSC15</t>
  </si>
  <si>
    <t>Fondo di solidarietà comunale 2015</t>
  </si>
  <si>
    <t>IMU15</t>
  </si>
  <si>
    <t>Tasi15</t>
  </si>
  <si>
    <t>alim15</t>
  </si>
  <si>
    <t>FSC15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</si>
</sst>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  <font>
      <b/>
      <sz val="8"/>
      <color indexed="8"/>
      <name val="Calibri"/>
      <family val="2"/>
    </font>
    <font>
      <sz val="8"/>
      <color indexed="8"/>
      <name val="Arial Narrow"/>
      <family val="2"/>
    </font>
    <font>
      <b/>
      <sz val="8"/>
      <color indexed="60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indexed="60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sz val="14"/>
      <color indexed="8"/>
      <name val="Arial Narrow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4"/>
      </top>
      <bottom style="thick">
        <color indexed="62"/>
      </bottom>
      <diagonal/>
    </border>
    <border>
      <left/>
      <right/>
      <top style="medium">
        <color indexed="62"/>
      </top>
      <bottom style="thick">
        <color indexed="62"/>
      </bottom>
      <diagonal/>
    </border>
    <border>
      <left/>
      <right/>
      <top/>
      <bottom style="medium">
        <color indexed="62"/>
      </bottom>
      <diagonal/>
    </border>
    <border>
      <left/>
      <right/>
      <top style="medium">
        <color indexed="62"/>
      </top>
      <bottom style="medium">
        <color indexed="62"/>
      </bottom>
      <diagonal/>
    </border>
    <border>
      <left style="thick">
        <color indexed="62"/>
      </left>
      <right style="thick">
        <color indexed="62"/>
      </right>
      <top style="thick">
        <color indexed="62"/>
      </top>
      <bottom style="thick">
        <color indexed="62"/>
      </bottom>
      <diagonal/>
    </border>
    <border>
      <left/>
      <right/>
      <top style="thick">
        <color indexed="62"/>
      </top>
      <bottom style="medium">
        <color indexed="62"/>
      </bottom>
      <diagonal/>
    </border>
    <border>
      <left/>
      <right/>
      <top style="medium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medium">
        <color indexed="62"/>
      </bottom>
      <diagonal/>
    </border>
    <border>
      <left/>
      <right/>
      <top style="medium">
        <color indexed="62"/>
      </top>
      <bottom/>
      <diagonal/>
    </border>
  </borders>
  <cellStyleXfs count="2">
    <xf numFmtId="0" fontId="0" fillId="0" borderId="0"/>
    <xf numFmtId="0" fontId="3" fillId="0" borderId="0"/>
  </cellStyleXfs>
  <cellXfs count="60">
    <xf numFmtId="0" fontId="0" fillId="0" borderId="0" xfId="0"/>
    <xf numFmtId="0" fontId="1" fillId="0" borderId="0" xfId="0" applyFont="1"/>
    <xf numFmtId="3" fontId="1" fillId="0" borderId="0" xfId="0" applyNumberFormat="1" applyFont="1"/>
    <xf numFmtId="3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wrapText="1"/>
    </xf>
    <xf numFmtId="0" fontId="6" fillId="0" borderId="0" xfId="0" applyFont="1" applyBorder="1" applyAlignment="1">
      <alignment horizontal="center" vertical="center"/>
    </xf>
    <xf numFmtId="3" fontId="9" fillId="0" borderId="2" xfId="0" applyNumberFormat="1" applyFont="1" applyBorder="1"/>
    <xf numFmtId="3" fontId="9" fillId="0" borderId="3" xfId="0" applyNumberFormat="1" applyFont="1" applyBorder="1"/>
    <xf numFmtId="4" fontId="9" fillId="0" borderId="3" xfId="0" applyNumberFormat="1" applyFont="1" applyBorder="1"/>
    <xf numFmtId="4" fontId="9" fillId="0" borderId="2" xfId="0" applyNumberFormat="1" applyFont="1" applyBorder="1"/>
    <xf numFmtId="0" fontId="11" fillId="0" borderId="0" xfId="0" applyFont="1"/>
    <xf numFmtId="3" fontId="11" fillId="0" borderId="4" xfId="0" applyNumberFormat="1" applyFont="1" applyBorder="1"/>
    <xf numFmtId="4" fontId="11" fillId="0" borderId="4" xfId="0" applyNumberFormat="1" applyFont="1" applyBorder="1"/>
    <xf numFmtId="3" fontId="11" fillId="0" borderId="5" xfId="0" applyNumberFormat="1" applyFont="1" applyBorder="1"/>
    <xf numFmtId="0" fontId="11" fillId="0" borderId="1" xfId="0" applyFont="1" applyBorder="1"/>
    <xf numFmtId="0" fontId="12" fillId="0" borderId="1" xfId="0" applyFont="1" applyBorder="1"/>
    <xf numFmtId="0" fontId="9" fillId="0" borderId="1" xfId="0" applyFont="1" applyBorder="1"/>
    <xf numFmtId="3" fontId="9" fillId="0" borderId="1" xfId="0" applyNumberFormat="1" applyFont="1" applyBorder="1"/>
    <xf numFmtId="0" fontId="10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Continuous" wrapText="1"/>
    </xf>
    <xf numFmtId="0" fontId="11" fillId="0" borderId="0" xfId="0" applyFont="1" applyAlignment="1"/>
    <xf numFmtId="0" fontId="8" fillId="0" borderId="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/>
    </xf>
    <xf numFmtId="0" fontId="7" fillId="0" borderId="7" xfId="0" applyFont="1" applyBorder="1"/>
    <xf numFmtId="3" fontId="11" fillId="0" borderId="7" xfId="0" applyNumberFormat="1" applyFont="1" applyBorder="1"/>
    <xf numFmtId="0" fontId="7" fillId="0" borderId="5" xfId="0" applyFont="1" applyBorder="1"/>
    <xf numFmtId="0" fontId="1" fillId="0" borderId="0" xfId="0" applyFont="1" applyAlignment="1">
      <alignment wrapText="1"/>
    </xf>
    <xf numFmtId="10" fontId="1" fillId="0" borderId="0" xfId="0" applyNumberFormat="1" applyFont="1"/>
    <xf numFmtId="3" fontId="11" fillId="0" borderId="0" xfId="0" applyNumberFormat="1" applyFont="1" applyBorder="1"/>
    <xf numFmtId="0" fontId="8" fillId="0" borderId="0" xfId="0" applyFont="1" applyBorder="1" applyAlignment="1">
      <alignment horizontal="centerContinuous" wrapText="1"/>
    </xf>
    <xf numFmtId="4" fontId="11" fillId="0" borderId="0" xfId="0" applyNumberFormat="1" applyFont="1" applyBorder="1"/>
    <xf numFmtId="4" fontId="9" fillId="0" borderId="1" xfId="0" applyNumberFormat="1" applyFont="1" applyBorder="1"/>
    <xf numFmtId="0" fontId="8" fillId="0" borderId="0" xfId="0" applyFont="1" applyBorder="1" applyAlignment="1">
      <alignment horizontal="center" vertical="center" wrapText="1"/>
    </xf>
    <xf numFmtId="0" fontId="7" fillId="0" borderId="8" xfId="0" applyFont="1" applyBorder="1"/>
    <xf numFmtId="3" fontId="11" fillId="0" borderId="8" xfId="0" applyNumberFormat="1" applyFont="1" applyBorder="1"/>
    <xf numFmtId="0" fontId="7" fillId="0" borderId="9" xfId="0" applyFont="1" applyBorder="1"/>
    <xf numFmtId="3" fontId="11" fillId="0" borderId="9" xfId="0" applyNumberFormat="1" applyFont="1" applyBorder="1"/>
    <xf numFmtId="0" fontId="7" fillId="0" borderId="10" xfId="0" applyFont="1" applyBorder="1"/>
    <xf numFmtId="3" fontId="11" fillId="0" borderId="10" xfId="0" applyNumberFormat="1" applyFont="1" applyBorder="1"/>
    <xf numFmtId="0" fontId="9" fillId="0" borderId="5" xfId="0" applyFont="1" applyBorder="1"/>
    <xf numFmtId="3" fontId="9" fillId="0" borderId="5" xfId="0" applyNumberFormat="1" applyFont="1" applyBorder="1"/>
    <xf numFmtId="0" fontId="8" fillId="0" borderId="5" xfId="0" applyFont="1" applyBorder="1" applyAlignment="1">
      <alignment horizontal="center" vertical="center" wrapText="1"/>
    </xf>
    <xf numFmtId="3" fontId="11" fillId="0" borderId="11" xfId="0" applyNumberFormat="1" applyFont="1" applyBorder="1"/>
    <xf numFmtId="0" fontId="11" fillId="0" borderId="0" xfId="0" applyFont="1" applyBorder="1"/>
    <xf numFmtId="3" fontId="9" fillId="0" borderId="4" xfId="0" applyNumberFormat="1" applyFont="1" applyBorder="1"/>
    <xf numFmtId="4" fontId="11" fillId="0" borderId="8" xfId="0" applyNumberFormat="1" applyFont="1" applyBorder="1"/>
    <xf numFmtId="4" fontId="11" fillId="0" borderId="9" xfId="0" applyNumberFormat="1" applyFont="1" applyBorder="1"/>
    <xf numFmtId="4" fontId="11" fillId="0" borderId="10" xfId="0" applyNumberFormat="1" applyFont="1" applyBorder="1"/>
    <xf numFmtId="4" fontId="9" fillId="0" borderId="5" xfId="0" applyNumberFormat="1" applyFont="1" applyBorder="1"/>
    <xf numFmtId="0" fontId="5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8" fillId="0" borderId="0" xfId="0" applyFont="1" applyBorder="1" applyAlignment="1">
      <alignment horizontal="left" wrapText="1"/>
    </xf>
    <xf numFmtId="0" fontId="7" fillId="0" borderId="0" xfId="0" applyFont="1"/>
  </cellXfs>
  <cellStyles count="2">
    <cellStyle name="Normale" xfId="0" builtinId="0"/>
    <cellStyle name="Normale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1"/>
  <sheetViews>
    <sheetView tabSelected="1" workbookViewId="0">
      <pane xSplit="2" ySplit="4" topLeftCell="O350" activePane="bottomRight" state="frozen"/>
      <selection pane="topRight" activeCell="C1" sqref="C1"/>
      <selection pane="bottomLeft" activeCell="A3" sqref="A3"/>
      <selection pane="bottomRight" activeCell="Y1" sqref="Y1"/>
    </sheetView>
  </sheetViews>
  <sheetFormatPr defaultRowHeight="12" x14ac:dyDescent="0.2"/>
  <cols>
    <col min="1" max="1" width="9.5703125" style="1" bestFit="1" customWidth="1"/>
    <col min="2" max="2" width="13.42578125" style="1" customWidth="1"/>
    <col min="3" max="3" width="5.42578125" style="1" customWidth="1"/>
    <col min="4" max="4" width="4.7109375" style="1" customWidth="1"/>
    <col min="5" max="5" width="7.7109375" style="2" customWidth="1"/>
    <col min="6" max="6" width="13.42578125" style="1" customWidth="1"/>
    <col min="7" max="7" width="11.7109375" style="2" bestFit="1" customWidth="1"/>
    <col min="8" max="11" width="11.7109375" style="2" customWidth="1"/>
    <col min="12" max="12" width="12.28515625" style="1" bestFit="1" customWidth="1"/>
    <col min="13" max="13" width="9.140625" style="1"/>
    <col min="14" max="15" width="10.140625" style="1" bestFit="1" customWidth="1"/>
    <col min="16" max="16" width="10.140625" style="1" customWidth="1"/>
    <col min="17" max="17" width="11.42578125" style="1" bestFit="1" customWidth="1"/>
    <col min="18" max="22" width="9.140625" style="1"/>
    <col min="23" max="23" width="23.5703125" style="1" bestFit="1" customWidth="1"/>
    <col min="24" max="24" width="18.28515625" style="1" bestFit="1" customWidth="1"/>
    <col min="25" max="25" width="9.5703125" style="1" bestFit="1" customWidth="1"/>
    <col min="26" max="26" width="9.28515625" style="1" bestFit="1" customWidth="1"/>
    <col min="27" max="27" width="10.140625" style="1" bestFit="1" customWidth="1"/>
    <col min="28" max="28" width="18.42578125" style="1" bestFit="1" customWidth="1"/>
    <col min="29" max="16384" width="9.140625" style="1"/>
  </cols>
  <sheetData>
    <row r="1" spans="1:28" x14ac:dyDescent="0.2">
      <c r="G1" s="2">
        <f t="shared" ref="G1:Q1" si="0">+SUM(G5:G381)</f>
        <v>396133992.88856393</v>
      </c>
      <c r="H1" s="2">
        <f t="shared" si="0"/>
        <v>-3220396.6023960011</v>
      </c>
      <c r="I1" s="2">
        <f t="shared" si="0"/>
        <v>-7257315.0072620017</v>
      </c>
      <c r="J1" s="2">
        <f t="shared" si="0"/>
        <v>-27972151.562811997</v>
      </c>
      <c r="K1" s="2">
        <f t="shared" si="0"/>
        <v>711082.24826399947</v>
      </c>
      <c r="L1" s="2">
        <f t="shared" si="0"/>
        <v>-37738780.924205996</v>
      </c>
      <c r="M1" s="2">
        <f t="shared" si="0"/>
        <v>0</v>
      </c>
      <c r="N1" s="2">
        <f t="shared" si="0"/>
        <v>-379607.10662099993</v>
      </c>
      <c r="O1" s="2">
        <f t="shared" si="0"/>
        <v>-7237010.5100000026</v>
      </c>
      <c r="P1" s="2">
        <f t="shared" si="0"/>
        <v>-7534230.7600000016</v>
      </c>
      <c r="Q1" s="2">
        <f t="shared" si="0"/>
        <v>-45652618.790827021</v>
      </c>
      <c r="R1" s="2"/>
      <c r="S1" s="2"/>
      <c r="T1" s="2"/>
      <c r="U1" s="2"/>
      <c r="V1" s="2"/>
      <c r="W1" s="2"/>
      <c r="X1" s="2"/>
      <c r="Y1" s="2">
        <f>+SUM(Y5:Y381)</f>
        <v>300742182.04000026</v>
      </c>
      <c r="Z1" s="2">
        <f>+SUM(Z5:Z381)</f>
        <v>87307626.599999979</v>
      </c>
      <c r="AA1" s="2">
        <f>+SUM(AA5:AA381)</f>
        <v>-114966158.63207993</v>
      </c>
      <c r="AB1" s="2">
        <f>+SUM(AB5:AB381)</f>
        <v>84147157.559492975</v>
      </c>
    </row>
    <row r="2" spans="1:28" s="3" customFormat="1" ht="90" x14ac:dyDescent="0.25">
      <c r="B2" s="3" t="s">
        <v>3</v>
      </c>
      <c r="C2" s="3" t="s">
        <v>2</v>
      </c>
      <c r="D2" s="3" t="s">
        <v>1</v>
      </c>
      <c r="E2" s="3" t="s">
        <v>0</v>
      </c>
      <c r="F2" s="3" t="s">
        <v>4</v>
      </c>
      <c r="G2" s="3" t="s">
        <v>41</v>
      </c>
      <c r="H2" s="3" t="s">
        <v>42</v>
      </c>
      <c r="I2" s="3" t="s">
        <v>43</v>
      </c>
      <c r="J2" s="3" t="s">
        <v>44</v>
      </c>
      <c r="K2" s="3" t="s">
        <v>45</v>
      </c>
      <c r="L2" s="3" t="s">
        <v>39</v>
      </c>
      <c r="M2" s="3" t="s">
        <v>470</v>
      </c>
      <c r="N2" s="3" t="s">
        <v>14</v>
      </c>
      <c r="O2" s="3" t="s">
        <v>40</v>
      </c>
      <c r="P2" s="3" t="s">
        <v>15</v>
      </c>
      <c r="Q2" s="3" t="s">
        <v>485</v>
      </c>
      <c r="R2" s="3" t="s">
        <v>46</v>
      </c>
      <c r="S2" s="3" t="s">
        <v>47</v>
      </c>
      <c r="T2" s="3" t="s">
        <v>48</v>
      </c>
      <c r="U2" s="3" t="s">
        <v>49</v>
      </c>
      <c r="V2" s="3" t="s">
        <v>50</v>
      </c>
      <c r="W2" s="3" t="s">
        <v>51</v>
      </c>
      <c r="X2" s="3" t="s">
        <v>495</v>
      </c>
      <c r="Y2" s="3" t="s">
        <v>499</v>
      </c>
      <c r="Z2" s="3" t="s">
        <v>500</v>
      </c>
      <c r="AA2" s="3" t="s">
        <v>501</v>
      </c>
      <c r="AB2" s="3" t="s">
        <v>502</v>
      </c>
    </row>
    <row r="3" spans="1:28" s="3" customFormat="1" ht="11.25" x14ac:dyDescent="0.25"/>
    <row r="4" spans="1:28" s="4" customFormat="1" ht="11.25" x14ac:dyDescent="0.2">
      <c r="A4" s="4" t="s">
        <v>5</v>
      </c>
      <c r="B4" s="4" t="s">
        <v>6</v>
      </c>
      <c r="C4" s="4" t="s">
        <v>429</v>
      </c>
      <c r="D4" s="4" t="s">
        <v>430</v>
      </c>
      <c r="E4" s="5" t="s">
        <v>431</v>
      </c>
      <c r="F4" s="4" t="s">
        <v>432</v>
      </c>
      <c r="G4" s="5" t="s">
        <v>11</v>
      </c>
      <c r="H4" s="5" t="s">
        <v>7</v>
      </c>
      <c r="I4" s="5" t="s">
        <v>8</v>
      </c>
      <c r="J4" s="5" t="s">
        <v>9</v>
      </c>
      <c r="K4" s="5" t="s">
        <v>10</v>
      </c>
      <c r="L4" s="4" t="s">
        <v>489</v>
      </c>
      <c r="M4" s="5" t="s">
        <v>486</v>
      </c>
      <c r="N4" s="5" t="s">
        <v>487</v>
      </c>
      <c r="O4" s="5" t="s">
        <v>488</v>
      </c>
      <c r="P4" s="5" t="s">
        <v>17</v>
      </c>
      <c r="Q4" s="5" t="s">
        <v>18</v>
      </c>
      <c r="R4" s="4" t="s">
        <v>493</v>
      </c>
      <c r="S4" s="4" t="s">
        <v>490</v>
      </c>
      <c r="T4" s="4" t="s">
        <v>491</v>
      </c>
      <c r="U4" s="4" t="s">
        <v>492</v>
      </c>
      <c r="V4" s="4" t="s">
        <v>27</v>
      </c>
      <c r="W4" s="4" t="s">
        <v>494</v>
      </c>
      <c r="X4" s="4" t="s">
        <v>19</v>
      </c>
      <c r="Y4" s="5" t="s">
        <v>503</v>
      </c>
      <c r="Z4" s="5" t="s">
        <v>504</v>
      </c>
      <c r="AA4" s="5" t="s">
        <v>505</v>
      </c>
      <c r="AB4" s="5" t="s">
        <v>506</v>
      </c>
    </row>
    <row r="5" spans="1:28" x14ac:dyDescent="0.2">
      <c r="A5" s="1">
        <v>5200170010</v>
      </c>
      <c r="B5" s="1" t="s">
        <v>53</v>
      </c>
      <c r="C5" s="1" t="s">
        <v>456</v>
      </c>
      <c r="D5" s="1" t="s">
        <v>457</v>
      </c>
      <c r="E5" s="2">
        <v>6496</v>
      </c>
      <c r="F5" s="1" t="s">
        <v>437</v>
      </c>
      <c r="G5" s="2">
        <v>1371007.54257</v>
      </c>
      <c r="H5" s="2">
        <v>-12343.896622</v>
      </c>
      <c r="I5" s="2">
        <v>-27644.823652999999</v>
      </c>
      <c r="J5" s="2">
        <v>-96452.338678</v>
      </c>
      <c r="K5" s="2">
        <v>2466.533418</v>
      </c>
      <c r="L5" s="2">
        <f t="shared" ref="L5:L55" si="1">+SUM(H5:K5)</f>
        <v>-133974.52553499999</v>
      </c>
      <c r="M5" s="2">
        <v>0</v>
      </c>
      <c r="N5" s="2">
        <v>-8.0400000000000003E-4</v>
      </c>
      <c r="O5" s="2">
        <v>0</v>
      </c>
      <c r="P5" s="2">
        <v>0</v>
      </c>
      <c r="Q5" s="2">
        <f t="shared" ref="Q5:Q54" si="2">+L5+M5+N5+P5</f>
        <v>-133974.526339</v>
      </c>
      <c r="R5" s="33">
        <f t="shared" ref="R5:R55" si="3">+L5/G5</f>
        <v>-9.7719758188828207E-2</v>
      </c>
      <c r="S5" s="33">
        <f t="shared" ref="S5:S55" si="4">+M5/G5</f>
        <v>0</v>
      </c>
      <c r="T5" s="33">
        <f t="shared" ref="T5:T55" si="5">+N5/G5</f>
        <v>-5.8643003414326574E-10</v>
      </c>
      <c r="U5" s="33">
        <f t="shared" ref="U5:U55" si="6">+P5/G5</f>
        <v>0</v>
      </c>
      <c r="V5" s="33">
        <f t="shared" ref="V5:V55" si="7">+Q5/G5</f>
        <v>-9.771975877525825E-2</v>
      </c>
      <c r="W5" s="1" t="s">
        <v>481</v>
      </c>
      <c r="X5" s="1" t="s">
        <v>34</v>
      </c>
      <c r="Y5" s="2">
        <v>1538256.65</v>
      </c>
      <c r="Z5" s="2">
        <v>343984.52</v>
      </c>
      <c r="AA5" s="2">
        <v>-588036.75906438101</v>
      </c>
      <c r="AB5" s="2">
        <v>-62402.292993483599</v>
      </c>
    </row>
    <row r="6" spans="1:28" x14ac:dyDescent="0.2">
      <c r="A6" s="1">
        <v>5200170020</v>
      </c>
      <c r="B6" s="1" t="s">
        <v>54</v>
      </c>
      <c r="C6" s="1" t="s">
        <v>456</v>
      </c>
      <c r="D6" s="1" t="s">
        <v>458</v>
      </c>
      <c r="E6" s="2">
        <v>494</v>
      </c>
      <c r="F6" s="1" t="s">
        <v>435</v>
      </c>
      <c r="G6" s="2">
        <v>192859.41218499999</v>
      </c>
      <c r="H6" s="2">
        <v>-1882.987427</v>
      </c>
      <c r="I6" s="2">
        <v>-5047.3203750000002</v>
      </c>
      <c r="J6" s="2">
        <v>-13508.999674000001</v>
      </c>
      <c r="K6" s="2">
        <v>358.024809</v>
      </c>
      <c r="L6" s="2">
        <f t="shared" si="1"/>
        <v>-20081.282667000003</v>
      </c>
      <c r="M6" s="2">
        <v>0</v>
      </c>
      <c r="N6" s="2">
        <v>-3.0499999999999999E-4</v>
      </c>
      <c r="O6" s="2">
        <v>0</v>
      </c>
      <c r="P6" s="2">
        <v>0</v>
      </c>
      <c r="Q6" s="2">
        <f t="shared" si="2"/>
        <v>-20081.282972000005</v>
      </c>
      <c r="R6" s="33">
        <f t="shared" si="3"/>
        <v>-0.10412394416994838</v>
      </c>
      <c r="S6" s="33">
        <f t="shared" si="4"/>
        <v>0</v>
      </c>
      <c r="T6" s="33">
        <f t="shared" si="5"/>
        <v>-1.5814628725894351E-9</v>
      </c>
      <c r="U6" s="33">
        <f t="shared" si="6"/>
        <v>0</v>
      </c>
      <c r="V6" s="33">
        <f t="shared" si="7"/>
        <v>-0.10412394575141126</v>
      </c>
      <c r="W6" s="1" t="s">
        <v>481</v>
      </c>
      <c r="X6" s="1" t="s">
        <v>33</v>
      </c>
      <c r="Y6" s="2">
        <v>68231.44</v>
      </c>
      <c r="Z6" s="2">
        <v>18357.849999999999</v>
      </c>
      <c r="AA6" s="2">
        <v>-26083.160338618247</v>
      </c>
      <c r="AB6" s="2">
        <v>112031.17289930899</v>
      </c>
    </row>
    <row r="7" spans="1:28" x14ac:dyDescent="0.2">
      <c r="A7" s="1">
        <v>5200170030</v>
      </c>
      <c r="B7" s="1" t="s">
        <v>55</v>
      </c>
      <c r="C7" s="1" t="s">
        <v>456</v>
      </c>
      <c r="D7" s="1" t="s">
        <v>458</v>
      </c>
      <c r="E7" s="2">
        <v>26965</v>
      </c>
      <c r="F7" s="1" t="s">
        <v>434</v>
      </c>
      <c r="G7" s="2">
        <v>4799246.1641480001</v>
      </c>
      <c r="H7" s="2">
        <v>-37379.543347999999</v>
      </c>
      <c r="I7" s="2">
        <v>-78871.098167999997</v>
      </c>
      <c r="J7" s="2">
        <v>-340026.08225899999</v>
      </c>
      <c r="K7" s="2">
        <v>8652.3428160000003</v>
      </c>
      <c r="L7" s="2">
        <f t="shared" si="1"/>
        <v>-447624.38095899997</v>
      </c>
      <c r="M7" s="2">
        <v>0</v>
      </c>
      <c r="N7" s="2">
        <v>-6.4400000000000004E-4</v>
      </c>
      <c r="O7" s="2">
        <v>0</v>
      </c>
      <c r="P7" s="2">
        <v>0</v>
      </c>
      <c r="Q7" s="2">
        <f t="shared" si="2"/>
        <v>-447624.38160299999</v>
      </c>
      <c r="R7" s="33">
        <f t="shared" si="3"/>
        <v>-9.3269727296529659E-2</v>
      </c>
      <c r="S7" s="33">
        <f t="shared" si="4"/>
        <v>0</v>
      </c>
      <c r="T7" s="33">
        <f t="shared" si="5"/>
        <v>-1.341877407353886E-10</v>
      </c>
      <c r="U7" s="33">
        <f t="shared" si="6"/>
        <v>0</v>
      </c>
      <c r="V7" s="33">
        <f t="shared" si="7"/>
        <v>-9.3269727430717403E-2</v>
      </c>
      <c r="W7" s="1" t="s">
        <v>481</v>
      </c>
      <c r="X7" s="1" t="s">
        <v>34</v>
      </c>
      <c r="Y7" s="2">
        <v>2261941.5699999998</v>
      </c>
      <c r="Z7" s="2">
        <v>1064152.9099999999</v>
      </c>
      <c r="AA7" s="2">
        <v>-864683.26986644103</v>
      </c>
      <c r="AB7" s="2">
        <v>1881051.6790783948</v>
      </c>
    </row>
    <row r="8" spans="1:28" x14ac:dyDescent="0.2">
      <c r="A8" s="1">
        <v>5200170040</v>
      </c>
      <c r="B8" s="1" t="s">
        <v>56</v>
      </c>
      <c r="C8" s="1" t="s">
        <v>456</v>
      </c>
      <c r="D8" s="1" t="s">
        <v>458</v>
      </c>
      <c r="E8" s="2">
        <v>845</v>
      </c>
      <c r="F8" s="1" t="s">
        <v>435</v>
      </c>
      <c r="G8" s="2">
        <v>275849.626965</v>
      </c>
      <c r="H8" s="2">
        <v>-2433.3765739999999</v>
      </c>
      <c r="I8" s="2">
        <v>-4002.1537119999998</v>
      </c>
      <c r="J8" s="2">
        <v>-19572.157799000001</v>
      </c>
      <c r="K8" s="2">
        <v>490.478407</v>
      </c>
      <c r="L8" s="2">
        <f t="shared" si="1"/>
        <v>-25517.209678000003</v>
      </c>
      <c r="M8" s="2">
        <v>0</v>
      </c>
      <c r="N8" s="2">
        <v>1.73E-4</v>
      </c>
      <c r="O8" s="2">
        <v>0</v>
      </c>
      <c r="P8" s="2">
        <v>0</v>
      </c>
      <c r="Q8" s="2">
        <f t="shared" si="2"/>
        <v>-25517.209505000003</v>
      </c>
      <c r="R8" s="33">
        <f t="shared" si="3"/>
        <v>-9.2504057224038386E-2</v>
      </c>
      <c r="S8" s="33">
        <f t="shared" si="4"/>
        <v>0</v>
      </c>
      <c r="T8" s="33">
        <f t="shared" si="5"/>
        <v>6.2715328602547059E-10</v>
      </c>
      <c r="U8" s="33">
        <f t="shared" si="6"/>
        <v>0</v>
      </c>
      <c r="V8" s="33">
        <f t="shared" si="7"/>
        <v>-9.2504056596885098E-2</v>
      </c>
      <c r="W8" s="1" t="s">
        <v>481</v>
      </c>
      <c r="X8" s="1" t="s">
        <v>34</v>
      </c>
      <c r="Y8" s="2">
        <v>108022.59</v>
      </c>
      <c r="Z8" s="2">
        <v>32646.18</v>
      </c>
      <c r="AA8" s="2">
        <v>-41294.314397626957</v>
      </c>
      <c r="AB8" s="2">
        <v>150573.42713645543</v>
      </c>
    </row>
    <row r="9" spans="1:28" x14ac:dyDescent="0.2">
      <c r="A9" s="1">
        <v>5200170050</v>
      </c>
      <c r="B9" s="1" t="s">
        <v>57</v>
      </c>
      <c r="C9" s="1" t="s">
        <v>456</v>
      </c>
      <c r="D9" s="1" t="s">
        <v>458</v>
      </c>
      <c r="E9" s="2">
        <v>1120</v>
      </c>
      <c r="F9" s="1" t="s">
        <v>438</v>
      </c>
      <c r="G9" s="2">
        <v>230789.58953900001</v>
      </c>
      <c r="H9" s="2">
        <v>-1200.524973</v>
      </c>
      <c r="I9" s="2">
        <v>-3560.3865329999999</v>
      </c>
      <c r="J9" s="2">
        <v>-16425.809384</v>
      </c>
      <c r="K9" s="2">
        <v>413.707221</v>
      </c>
      <c r="L9" s="2">
        <f t="shared" si="1"/>
        <v>-20773.013669</v>
      </c>
      <c r="M9" s="2">
        <v>0</v>
      </c>
      <c r="N9" s="2">
        <v>-4.2200000000000001E-4</v>
      </c>
      <c r="O9" s="2">
        <v>-24025.43</v>
      </c>
      <c r="P9" s="2">
        <v>-24025.43</v>
      </c>
      <c r="Q9" s="2">
        <f t="shared" si="2"/>
        <v>-44798.444090999998</v>
      </c>
      <c r="R9" s="33">
        <f t="shared" si="3"/>
        <v>-9.0008451899818778E-2</v>
      </c>
      <c r="S9" s="33">
        <f t="shared" si="4"/>
        <v>0</v>
      </c>
      <c r="T9" s="33">
        <f t="shared" si="5"/>
        <v>-1.8285053534821089E-9</v>
      </c>
      <c r="U9" s="33">
        <f t="shared" si="6"/>
        <v>-0.10410101273627882</v>
      </c>
      <c r="V9" s="33">
        <f t="shared" si="7"/>
        <v>-0.19410946646460292</v>
      </c>
      <c r="W9" s="1" t="s">
        <v>481</v>
      </c>
      <c r="X9" s="1" t="s">
        <v>32</v>
      </c>
      <c r="Y9" s="2">
        <v>61616.36</v>
      </c>
      <c r="Z9" s="2">
        <v>30674.95</v>
      </c>
      <c r="AA9" s="2">
        <v>-23554.381929533127</v>
      </c>
      <c r="AB9" s="2">
        <v>141032.32466530922</v>
      </c>
    </row>
    <row r="10" spans="1:28" x14ac:dyDescent="0.2">
      <c r="A10" s="1">
        <v>5200170060</v>
      </c>
      <c r="B10" s="1" t="s">
        <v>58</v>
      </c>
      <c r="C10" s="1" t="s">
        <v>456</v>
      </c>
      <c r="D10" s="1" t="s">
        <v>457</v>
      </c>
      <c r="E10" s="2">
        <v>1296</v>
      </c>
      <c r="F10" s="1" t="s">
        <v>438</v>
      </c>
      <c r="G10" s="2">
        <v>254463.59589</v>
      </c>
      <c r="H10" s="2">
        <v>-5702.3677369999996</v>
      </c>
      <c r="I10" s="2">
        <v>-10548.657273000001</v>
      </c>
      <c r="J10" s="2">
        <v>-17299.077943</v>
      </c>
      <c r="K10" s="2">
        <v>487.967243</v>
      </c>
      <c r="L10" s="2">
        <f t="shared" si="1"/>
        <v>-33062.135710000002</v>
      </c>
      <c r="M10" s="2">
        <v>0</v>
      </c>
      <c r="N10" s="2">
        <v>-1.2799999999999999E-4</v>
      </c>
      <c r="O10" s="2">
        <v>-64181.32</v>
      </c>
      <c r="P10" s="2">
        <v>-64181.32</v>
      </c>
      <c r="Q10" s="2">
        <f t="shared" si="2"/>
        <v>-97243.455837999994</v>
      </c>
      <c r="R10" s="33">
        <f t="shared" si="3"/>
        <v>-0.12992874518794495</v>
      </c>
      <c r="S10" s="33">
        <f t="shared" si="4"/>
        <v>0</v>
      </c>
      <c r="T10" s="33">
        <f t="shared" si="5"/>
        <v>-5.0301890748778102E-10</v>
      </c>
      <c r="U10" s="33">
        <f t="shared" si="6"/>
        <v>-0.25222201146502865</v>
      </c>
      <c r="V10" s="33">
        <f t="shared" si="7"/>
        <v>-0.3821507571559925</v>
      </c>
      <c r="W10" s="1" t="s">
        <v>481</v>
      </c>
      <c r="X10" s="1" t="s">
        <v>30</v>
      </c>
      <c r="Y10" s="2">
        <v>110083.67</v>
      </c>
      <c r="Z10" s="2">
        <v>41369.910000000003</v>
      </c>
      <c r="AA10" s="2">
        <v>-42082.213350231788</v>
      </c>
      <c r="AB10" s="2">
        <v>111602.41137093146</v>
      </c>
    </row>
    <row r="11" spans="1:28" x14ac:dyDescent="0.2">
      <c r="A11" s="1">
        <v>5200170070</v>
      </c>
      <c r="B11" s="1" t="s">
        <v>59</v>
      </c>
      <c r="C11" s="1" t="s">
        <v>456</v>
      </c>
      <c r="D11" s="1" t="s">
        <v>459</v>
      </c>
      <c r="E11" s="2">
        <v>1097</v>
      </c>
      <c r="F11" s="1" t="s">
        <v>438</v>
      </c>
      <c r="G11" s="2">
        <v>311428.59192899999</v>
      </c>
      <c r="H11" s="2">
        <v>-2991.4410819999998</v>
      </c>
      <c r="I11" s="2">
        <v>-8654.8660600000003</v>
      </c>
      <c r="J11" s="2">
        <v>-21742.756064000001</v>
      </c>
      <c r="K11" s="2">
        <v>575.55566199999998</v>
      </c>
      <c r="L11" s="2">
        <f t="shared" si="1"/>
        <v>-32813.507544</v>
      </c>
      <c r="M11" s="2">
        <v>0</v>
      </c>
      <c r="N11" s="2">
        <v>-2.7E-4</v>
      </c>
      <c r="O11" s="2">
        <v>0</v>
      </c>
      <c r="P11" s="2">
        <v>0</v>
      </c>
      <c r="Q11" s="2">
        <f t="shared" si="2"/>
        <v>-32813.507813999997</v>
      </c>
      <c r="R11" s="33">
        <f t="shared" si="3"/>
        <v>-0.1053644668293041</v>
      </c>
      <c r="S11" s="33">
        <f t="shared" si="4"/>
        <v>0</v>
      </c>
      <c r="T11" s="33">
        <f t="shared" si="5"/>
        <v>-8.6697241999397108E-10</v>
      </c>
      <c r="U11" s="33">
        <f t="shared" si="6"/>
        <v>0</v>
      </c>
      <c r="V11" s="33">
        <f t="shared" si="7"/>
        <v>-0.1053644676962765</v>
      </c>
      <c r="W11" s="1" t="s">
        <v>481</v>
      </c>
      <c r="X11" s="1" t="s">
        <v>33</v>
      </c>
      <c r="Y11" s="2">
        <v>262617.55</v>
      </c>
      <c r="Z11" s="2">
        <v>55907.97</v>
      </c>
      <c r="AA11" s="2">
        <v>-100392.07239925016</v>
      </c>
      <c r="AB11" s="2">
        <v>59564.924385665014</v>
      </c>
    </row>
    <row r="12" spans="1:28" x14ac:dyDescent="0.2">
      <c r="A12" s="1">
        <v>5200170080</v>
      </c>
      <c r="B12" s="1" t="s">
        <v>60</v>
      </c>
      <c r="C12" s="1" t="s">
        <v>456</v>
      </c>
      <c r="D12" s="1" t="s">
        <v>458</v>
      </c>
      <c r="E12" s="2">
        <v>2842</v>
      </c>
      <c r="F12" s="1" t="s">
        <v>438</v>
      </c>
      <c r="G12" s="2">
        <v>600068.31585500005</v>
      </c>
      <c r="H12" s="2">
        <v>-4132.6854830000002</v>
      </c>
      <c r="I12" s="2">
        <v>-9199.6621169999999</v>
      </c>
      <c r="J12" s="2">
        <v>-42642.448408999997</v>
      </c>
      <c r="K12" s="2">
        <v>1084.8567860000001</v>
      </c>
      <c r="L12" s="2">
        <f t="shared" si="1"/>
        <v>-54889.939223000001</v>
      </c>
      <c r="M12" s="2">
        <v>0</v>
      </c>
      <c r="N12" s="2">
        <v>-1.8900000000000001E-4</v>
      </c>
      <c r="O12" s="2">
        <v>0</v>
      </c>
      <c r="P12" s="2">
        <v>0</v>
      </c>
      <c r="Q12" s="2">
        <f t="shared" si="2"/>
        <v>-54889.939412</v>
      </c>
      <c r="R12" s="33">
        <f t="shared" si="3"/>
        <v>-9.1472816965499568E-2</v>
      </c>
      <c r="S12" s="33">
        <f t="shared" si="4"/>
        <v>0</v>
      </c>
      <c r="T12" s="33">
        <f t="shared" si="5"/>
        <v>-3.1496413825933411E-10</v>
      </c>
      <c r="U12" s="33">
        <f t="shared" si="6"/>
        <v>0</v>
      </c>
      <c r="V12" s="33">
        <f t="shared" si="7"/>
        <v>-9.1472817280463706E-2</v>
      </c>
      <c r="W12" s="1" t="s">
        <v>481</v>
      </c>
      <c r="X12" s="1" t="s">
        <v>34</v>
      </c>
      <c r="Y12" s="2">
        <v>155558.35999999999</v>
      </c>
      <c r="Z12" s="2">
        <v>60240.03</v>
      </c>
      <c r="AA12" s="2">
        <v>-59466.041547598856</v>
      </c>
      <c r="AB12" s="2">
        <v>388252.85222742532</v>
      </c>
    </row>
    <row r="13" spans="1:28" x14ac:dyDescent="0.2">
      <c r="A13" s="1">
        <v>5200170090</v>
      </c>
      <c r="B13" s="1" t="s">
        <v>61</v>
      </c>
      <c r="C13" s="1" t="s">
        <v>456</v>
      </c>
      <c r="D13" s="1" t="s">
        <v>458</v>
      </c>
      <c r="E13" s="2">
        <v>154019</v>
      </c>
      <c r="F13" s="1" t="s">
        <v>440</v>
      </c>
      <c r="G13" s="2">
        <v>51178796.711571999</v>
      </c>
      <c r="H13" s="2">
        <v>-378484.75861999998</v>
      </c>
      <c r="I13" s="2">
        <v>-640936.36498499999</v>
      </c>
      <c r="J13" s="2">
        <v>-3636164.6275229999</v>
      </c>
      <c r="K13" s="2">
        <v>89661.023239000002</v>
      </c>
      <c r="L13" s="2">
        <f t="shared" si="1"/>
        <v>-4565924.7278890004</v>
      </c>
      <c r="M13" s="2">
        <v>0</v>
      </c>
      <c r="N13" s="2">
        <v>5.04E-4</v>
      </c>
      <c r="O13" s="2">
        <v>0</v>
      </c>
      <c r="P13" s="2">
        <v>0</v>
      </c>
      <c r="Q13" s="2">
        <f t="shared" si="2"/>
        <v>-4565924.7273850003</v>
      </c>
      <c r="R13" s="33">
        <f t="shared" si="3"/>
        <v>-8.9215163725344146E-2</v>
      </c>
      <c r="S13" s="33">
        <f t="shared" si="4"/>
        <v>0</v>
      </c>
      <c r="T13" s="33">
        <f t="shared" si="5"/>
        <v>9.8478282488818443E-12</v>
      </c>
      <c r="U13" s="33">
        <f t="shared" si="6"/>
        <v>0</v>
      </c>
      <c r="V13" s="33">
        <f t="shared" si="7"/>
        <v>-8.9215163715496315E-2</v>
      </c>
      <c r="W13" s="1" t="s">
        <v>481</v>
      </c>
      <c r="X13" s="1" t="s">
        <v>34</v>
      </c>
      <c r="Y13" s="2">
        <v>40017595.880000003</v>
      </c>
      <c r="Z13" s="2">
        <v>12949237.42</v>
      </c>
      <c r="AA13" s="2">
        <v>-15297718.613355793</v>
      </c>
      <c r="AB13" s="2">
        <v>8765369.3763549868</v>
      </c>
    </row>
    <row r="14" spans="1:28" x14ac:dyDescent="0.2">
      <c r="A14" s="1">
        <v>5200170100</v>
      </c>
      <c r="B14" s="1" t="s">
        <v>62</v>
      </c>
      <c r="C14" s="1" t="s">
        <v>456</v>
      </c>
      <c r="D14" s="1" t="s">
        <v>459</v>
      </c>
      <c r="E14" s="2">
        <v>2922</v>
      </c>
      <c r="F14" s="1" t="s">
        <v>438</v>
      </c>
      <c r="G14" s="2">
        <v>703834.02603199997</v>
      </c>
      <c r="H14" s="2">
        <v>-6499.937766</v>
      </c>
      <c r="I14" s="2">
        <v>-14711.379225999999</v>
      </c>
      <c r="J14" s="2">
        <v>-49416.413826000004</v>
      </c>
      <c r="K14" s="2">
        <v>1273.7799319999999</v>
      </c>
      <c r="L14" s="2">
        <f t="shared" si="1"/>
        <v>-69353.950886000006</v>
      </c>
      <c r="M14" s="2">
        <v>0</v>
      </c>
      <c r="N14" s="2">
        <v>-1.06E-4</v>
      </c>
      <c r="O14" s="2">
        <v>-41697.629999999997</v>
      </c>
      <c r="P14" s="2">
        <v>-41697.629999999997</v>
      </c>
      <c r="Q14" s="2">
        <f t="shared" si="2"/>
        <v>-111051.580992</v>
      </c>
      <c r="R14" s="33">
        <f t="shared" si="3"/>
        <v>-9.8537365800565616E-2</v>
      </c>
      <c r="S14" s="33">
        <f t="shared" si="4"/>
        <v>0</v>
      </c>
      <c r="T14" s="33">
        <f t="shared" si="5"/>
        <v>-1.5060368791431617E-10</v>
      </c>
      <c r="U14" s="33">
        <f t="shared" si="6"/>
        <v>-5.9243555238553083E-2</v>
      </c>
      <c r="V14" s="33">
        <f t="shared" si="7"/>
        <v>-0.1577809211897224</v>
      </c>
      <c r="W14" s="1" t="s">
        <v>481</v>
      </c>
      <c r="X14" s="1" t="s">
        <v>32</v>
      </c>
      <c r="Y14" s="2">
        <v>1004137.59</v>
      </c>
      <c r="Z14" s="2">
        <v>204266.6</v>
      </c>
      <c r="AA14" s="2">
        <v>-383856.50019996217</v>
      </c>
      <c r="AB14" s="2">
        <v>-193435.82808901908</v>
      </c>
    </row>
    <row r="15" spans="1:28" x14ac:dyDescent="0.2">
      <c r="A15" s="1">
        <v>5200170110</v>
      </c>
      <c r="B15" s="1" t="s">
        <v>63</v>
      </c>
      <c r="C15" s="1" t="s">
        <v>456</v>
      </c>
      <c r="D15" s="1" t="s">
        <v>458</v>
      </c>
      <c r="E15" s="2">
        <v>23850</v>
      </c>
      <c r="F15" s="1" t="s">
        <v>434</v>
      </c>
      <c r="G15" s="2">
        <v>3369081.6690989998</v>
      </c>
      <c r="H15" s="2">
        <v>-33743.710111</v>
      </c>
      <c r="I15" s="2">
        <v>-72348.911038999999</v>
      </c>
      <c r="J15" s="2">
        <v>-236560.015824</v>
      </c>
      <c r="K15" s="2">
        <v>6078.4672959999998</v>
      </c>
      <c r="L15" s="2">
        <f t="shared" si="1"/>
        <v>-336574.16967800003</v>
      </c>
      <c r="M15" s="2">
        <v>0</v>
      </c>
      <c r="N15" s="2">
        <v>6.0800000000000003E-4</v>
      </c>
      <c r="O15" s="2">
        <v>0</v>
      </c>
      <c r="P15" s="2">
        <v>0</v>
      </c>
      <c r="Q15" s="2">
        <f t="shared" si="2"/>
        <v>-336574.16907000006</v>
      </c>
      <c r="R15" s="33">
        <f t="shared" si="3"/>
        <v>-9.9900864014380142E-2</v>
      </c>
      <c r="S15" s="33">
        <f t="shared" si="4"/>
        <v>0</v>
      </c>
      <c r="T15" s="33">
        <f t="shared" si="5"/>
        <v>1.8046460718852169E-10</v>
      </c>
      <c r="U15" s="33">
        <f t="shared" si="6"/>
        <v>0</v>
      </c>
      <c r="V15" s="33">
        <f t="shared" si="7"/>
        <v>-9.990086383391554E-2</v>
      </c>
      <c r="W15" s="1" t="s">
        <v>481</v>
      </c>
      <c r="X15" s="1" t="s">
        <v>34</v>
      </c>
      <c r="Y15" s="2">
        <v>1976376.81</v>
      </c>
      <c r="Z15" s="2">
        <v>1041864.65</v>
      </c>
      <c r="AA15" s="2">
        <v>-755519.05726680916</v>
      </c>
      <c r="AB15" s="2">
        <v>758437.39192127564</v>
      </c>
    </row>
    <row r="16" spans="1:28" x14ac:dyDescent="0.2">
      <c r="A16" s="1">
        <v>5200170120</v>
      </c>
      <c r="B16" s="1" t="s">
        <v>64</v>
      </c>
      <c r="C16" s="1" t="s">
        <v>456</v>
      </c>
      <c r="D16" s="1" t="s">
        <v>459</v>
      </c>
      <c r="E16" s="2">
        <v>29228</v>
      </c>
      <c r="F16" s="1" t="s">
        <v>434</v>
      </c>
      <c r="G16" s="2">
        <v>5081099.5273679998</v>
      </c>
      <c r="H16" s="2">
        <v>-66534.211981</v>
      </c>
      <c r="I16" s="2">
        <v>-167495.70363</v>
      </c>
      <c r="J16" s="2">
        <v>-351736.43902400002</v>
      </c>
      <c r="K16" s="2">
        <v>9440.0159920000006</v>
      </c>
      <c r="L16" s="2">
        <f t="shared" si="1"/>
        <v>-576326.338643</v>
      </c>
      <c r="M16" s="2">
        <v>0</v>
      </c>
      <c r="N16" s="2">
        <v>-7.5699999999999997E-4</v>
      </c>
      <c r="O16" s="2">
        <v>0</v>
      </c>
      <c r="P16" s="2">
        <v>0</v>
      </c>
      <c r="Q16" s="2">
        <f t="shared" si="2"/>
        <v>-576326.33939999994</v>
      </c>
      <c r="R16" s="33">
        <f t="shared" si="3"/>
        <v>-0.11342551657151577</v>
      </c>
      <c r="S16" s="33">
        <f t="shared" si="4"/>
        <v>0</v>
      </c>
      <c r="T16" s="33">
        <f t="shared" si="5"/>
        <v>-1.4898350168553471E-10</v>
      </c>
      <c r="U16" s="33">
        <f t="shared" si="6"/>
        <v>0</v>
      </c>
      <c r="V16" s="33">
        <f t="shared" si="7"/>
        <v>-0.11342551672049926</v>
      </c>
      <c r="W16" s="1" t="s">
        <v>481</v>
      </c>
      <c r="X16" s="1" t="s">
        <v>33</v>
      </c>
      <c r="Y16" s="2">
        <v>2889791.82</v>
      </c>
      <c r="Z16" s="2">
        <v>1134815.6299999999</v>
      </c>
      <c r="AA16" s="2">
        <v>-1104694.6009975376</v>
      </c>
      <c r="AB16" s="2">
        <v>1572592.345014845</v>
      </c>
    </row>
    <row r="17" spans="1:28" x14ac:dyDescent="0.2">
      <c r="A17" s="1">
        <v>5200170130</v>
      </c>
      <c r="B17" s="1" t="s">
        <v>65</v>
      </c>
      <c r="C17" s="1" t="s">
        <v>456</v>
      </c>
      <c r="D17" s="1" t="s">
        <v>459</v>
      </c>
      <c r="E17" s="2">
        <v>6262</v>
      </c>
      <c r="F17" s="1" t="s">
        <v>437</v>
      </c>
      <c r="G17" s="2">
        <v>1164660.788191</v>
      </c>
      <c r="H17" s="2">
        <v>-14748.455862999999</v>
      </c>
      <c r="I17" s="2">
        <v>-36539.184774000001</v>
      </c>
      <c r="J17" s="2">
        <v>-80486.740896999996</v>
      </c>
      <c r="K17" s="2">
        <v>2159.351255</v>
      </c>
      <c r="L17" s="2">
        <f t="shared" si="1"/>
        <v>-129615.03027899998</v>
      </c>
      <c r="M17" s="2">
        <v>0</v>
      </c>
      <c r="N17" s="2">
        <v>1.5200000000000001E-4</v>
      </c>
      <c r="O17" s="2">
        <v>-44073.47</v>
      </c>
      <c r="P17" s="2">
        <v>-44073.47</v>
      </c>
      <c r="Q17" s="2">
        <f t="shared" si="2"/>
        <v>-173688.50012699998</v>
      </c>
      <c r="R17" s="33">
        <f t="shared" si="3"/>
        <v>-0.11128994089371162</v>
      </c>
      <c r="S17" s="33">
        <f t="shared" si="4"/>
        <v>0</v>
      </c>
      <c r="T17" s="33">
        <f t="shared" si="5"/>
        <v>1.3051010349210157E-10</v>
      </c>
      <c r="U17" s="33">
        <f t="shared" si="6"/>
        <v>-3.7842323229973905E-2</v>
      </c>
      <c r="V17" s="33">
        <f t="shared" si="7"/>
        <v>-0.14913226399317542</v>
      </c>
      <c r="W17" s="1" t="s">
        <v>481</v>
      </c>
      <c r="X17" s="1" t="s">
        <v>33</v>
      </c>
      <c r="Y17" s="2">
        <v>2050153.21</v>
      </c>
      <c r="Z17" s="2">
        <v>421989.68</v>
      </c>
      <c r="AA17" s="2">
        <v>-783721.91610147583</v>
      </c>
      <c r="AB17" s="2">
        <v>-660415.94566887966</v>
      </c>
    </row>
    <row r="18" spans="1:28" x14ac:dyDescent="0.2">
      <c r="A18" s="1">
        <v>5200170131</v>
      </c>
      <c r="B18" s="1" t="s">
        <v>66</v>
      </c>
      <c r="C18" s="1" t="s">
        <v>456</v>
      </c>
      <c r="D18" s="1" t="s">
        <v>458</v>
      </c>
      <c r="E18" s="2">
        <v>1592</v>
      </c>
      <c r="F18" s="1" t="s">
        <v>438</v>
      </c>
      <c r="G18" s="2">
        <v>726154.40362800006</v>
      </c>
      <c r="H18" s="2">
        <v>-5146.0917559999998</v>
      </c>
      <c r="I18" s="2">
        <v>-14643.968241</v>
      </c>
      <c r="J18" s="2">
        <v>-51215.354268000003</v>
      </c>
      <c r="K18" s="2">
        <v>1310.6230700000001</v>
      </c>
      <c r="L18" s="2">
        <f t="shared" si="1"/>
        <v>-69694.791194999998</v>
      </c>
      <c r="M18" s="2">
        <v>0</v>
      </c>
      <c r="N18" s="2">
        <v>-2.3E-5</v>
      </c>
      <c r="O18" s="2">
        <v>0</v>
      </c>
      <c r="P18" s="2">
        <v>0</v>
      </c>
      <c r="Q18" s="2">
        <f t="shared" si="2"/>
        <v>-69694.791217999998</v>
      </c>
      <c r="R18" s="33">
        <f t="shared" si="3"/>
        <v>-9.5977922666022661E-2</v>
      </c>
      <c r="S18" s="33">
        <f t="shared" si="4"/>
        <v>0</v>
      </c>
      <c r="T18" s="33">
        <f t="shared" si="5"/>
        <v>-3.1673704497401375E-11</v>
      </c>
      <c r="U18" s="33">
        <f t="shared" si="6"/>
        <v>0</v>
      </c>
      <c r="V18" s="33">
        <f t="shared" si="7"/>
        <v>-9.5977922697696366E-2</v>
      </c>
      <c r="W18" s="1" t="s">
        <v>481</v>
      </c>
      <c r="X18" s="1" t="s">
        <v>34</v>
      </c>
      <c r="Y18" s="2">
        <v>618450.30000000005</v>
      </c>
      <c r="Z18" s="2">
        <v>121066.69</v>
      </c>
      <c r="AA18" s="2">
        <v>-236417.96708916823</v>
      </c>
      <c r="AB18" s="2">
        <v>150978.12027019117</v>
      </c>
    </row>
    <row r="19" spans="1:28" x14ac:dyDescent="0.2">
      <c r="A19" s="1">
        <v>5200170140</v>
      </c>
      <c r="B19" s="1" t="s">
        <v>67</v>
      </c>
      <c r="C19" s="1" t="s">
        <v>456</v>
      </c>
      <c r="D19" s="1" t="s">
        <v>457</v>
      </c>
      <c r="E19" s="2">
        <v>861</v>
      </c>
      <c r="F19" s="1" t="s">
        <v>435</v>
      </c>
      <c r="G19" s="2">
        <v>250352.99540499999</v>
      </c>
      <c r="H19" s="2">
        <v>-1784.820541</v>
      </c>
      <c r="I19" s="2">
        <v>-5237.3270329999996</v>
      </c>
      <c r="J19" s="2">
        <v>-17679.897588</v>
      </c>
      <c r="K19" s="2">
        <v>453.457314</v>
      </c>
      <c r="L19" s="2">
        <f t="shared" si="1"/>
        <v>-24248.587847999999</v>
      </c>
      <c r="M19" s="2">
        <v>0</v>
      </c>
      <c r="N19" s="2">
        <v>-3.9300000000000001E-4</v>
      </c>
      <c r="O19" s="2">
        <v>-33295.279999999999</v>
      </c>
      <c r="P19" s="2">
        <v>-33295.279999999999</v>
      </c>
      <c r="Q19" s="2">
        <f t="shared" si="2"/>
        <v>-57543.868240999996</v>
      </c>
      <c r="R19" s="33">
        <f t="shared" si="3"/>
        <v>-9.6857590254802728E-2</v>
      </c>
      <c r="S19" s="33">
        <f t="shared" si="4"/>
        <v>0</v>
      </c>
      <c r="T19" s="33">
        <f t="shared" si="5"/>
        <v>-1.5697834945583045E-9</v>
      </c>
      <c r="U19" s="33">
        <f t="shared" si="6"/>
        <v>-0.1329933358541914</v>
      </c>
      <c r="V19" s="33">
        <f t="shared" si="7"/>
        <v>-0.2298509276787776</v>
      </c>
      <c r="W19" s="1" t="s">
        <v>481</v>
      </c>
      <c r="X19" s="1" t="s">
        <v>31</v>
      </c>
      <c r="Y19" s="2">
        <v>78705.11</v>
      </c>
      <c r="Z19" s="2">
        <v>31902.06</v>
      </c>
      <c r="AA19" s="2">
        <v>-30086.980482876901</v>
      </c>
      <c r="AB19" s="2">
        <v>145272.82444380881</v>
      </c>
    </row>
    <row r="20" spans="1:28" x14ac:dyDescent="0.2">
      <c r="A20" s="1">
        <v>5200170150</v>
      </c>
      <c r="B20" s="1" t="s">
        <v>68</v>
      </c>
      <c r="C20" s="1" t="s">
        <v>456</v>
      </c>
      <c r="D20" s="1" t="s">
        <v>458</v>
      </c>
      <c r="E20" s="2">
        <v>8092</v>
      </c>
      <c r="F20" s="1" t="s">
        <v>437</v>
      </c>
      <c r="G20" s="2">
        <v>931916.93322899996</v>
      </c>
      <c r="H20" s="2">
        <v>-10581.982427999999</v>
      </c>
      <c r="I20" s="2">
        <v>-20861.223471000001</v>
      </c>
      <c r="J20" s="2">
        <v>-65322.840620000003</v>
      </c>
      <c r="K20" s="2">
        <v>1712.7896720000001</v>
      </c>
      <c r="L20" s="2">
        <f t="shared" si="1"/>
        <v>-95053.256846999997</v>
      </c>
      <c r="M20" s="2">
        <v>0</v>
      </c>
      <c r="N20" s="2">
        <v>6.4999999999999997E-4</v>
      </c>
      <c r="O20" s="2">
        <v>0</v>
      </c>
      <c r="P20" s="2">
        <v>0</v>
      </c>
      <c r="Q20" s="2">
        <f t="shared" si="2"/>
        <v>-95053.256196999995</v>
      </c>
      <c r="R20" s="33">
        <f t="shared" si="3"/>
        <v>-0.10199756379321263</v>
      </c>
      <c r="S20" s="33">
        <f t="shared" si="4"/>
        <v>0</v>
      </c>
      <c r="T20" s="33">
        <f t="shared" si="5"/>
        <v>6.9748705793746471E-10</v>
      </c>
      <c r="U20" s="33">
        <f t="shared" si="6"/>
        <v>0</v>
      </c>
      <c r="V20" s="33">
        <f t="shared" si="7"/>
        <v>-0.10199756309572557</v>
      </c>
      <c r="W20" s="1" t="s">
        <v>481</v>
      </c>
      <c r="X20" s="1" t="s">
        <v>33</v>
      </c>
      <c r="Y20" s="2">
        <v>682710.54</v>
      </c>
      <c r="Z20" s="2">
        <v>243323.62</v>
      </c>
      <c r="AA20" s="2">
        <v>-260983.03772695764</v>
      </c>
      <c r="AB20" s="2">
        <v>169235.49150084</v>
      </c>
    </row>
    <row r="21" spans="1:28" x14ac:dyDescent="0.2">
      <c r="A21" s="1">
        <v>5200170160</v>
      </c>
      <c r="B21" s="1" t="s">
        <v>69</v>
      </c>
      <c r="C21" s="1" t="s">
        <v>456</v>
      </c>
      <c r="D21" s="1" t="s">
        <v>458</v>
      </c>
      <c r="E21" s="2">
        <v>4392</v>
      </c>
      <c r="F21" s="1" t="s">
        <v>438</v>
      </c>
      <c r="G21" s="2">
        <v>725743.04369800002</v>
      </c>
      <c r="H21" s="2">
        <v>-4758.6389520000002</v>
      </c>
      <c r="I21" s="2">
        <v>-13929.559474</v>
      </c>
      <c r="J21" s="2">
        <v>-51347.683533000003</v>
      </c>
      <c r="K21" s="2">
        <v>1316.274365</v>
      </c>
      <c r="L21" s="2">
        <f t="shared" si="1"/>
        <v>-68719.607594000001</v>
      </c>
      <c r="M21" s="2">
        <v>0</v>
      </c>
      <c r="N21" s="2">
        <v>-7.2000000000000002E-5</v>
      </c>
      <c r="O21" s="2">
        <v>-147456.01999999999</v>
      </c>
      <c r="P21" s="2">
        <v>-147456.01999999999</v>
      </c>
      <c r="Q21" s="2">
        <f t="shared" si="2"/>
        <v>-216175.62766599999</v>
      </c>
      <c r="R21" s="33">
        <f t="shared" si="3"/>
        <v>-9.4688620429403611E-2</v>
      </c>
      <c r="S21" s="33">
        <f t="shared" si="4"/>
        <v>0</v>
      </c>
      <c r="T21" s="33">
        <f t="shared" si="5"/>
        <v>-9.9208667069168648E-11</v>
      </c>
      <c r="U21" s="33">
        <f t="shared" si="6"/>
        <v>-0.20317937771562045</v>
      </c>
      <c r="V21" s="33">
        <f t="shared" si="7"/>
        <v>-0.29786799824423271</v>
      </c>
      <c r="W21" s="1" t="s">
        <v>481</v>
      </c>
      <c r="X21" s="1" t="s">
        <v>31</v>
      </c>
      <c r="Y21" s="2">
        <v>326925.90000000002</v>
      </c>
      <c r="Z21" s="2">
        <v>126744.71</v>
      </c>
      <c r="AA21" s="2">
        <v>-124975.53427785014</v>
      </c>
      <c r="AB21" s="2">
        <v>327074.32456076739</v>
      </c>
    </row>
    <row r="22" spans="1:28" x14ac:dyDescent="0.2">
      <c r="A22" s="1">
        <v>5200170170</v>
      </c>
      <c r="B22" s="1" t="s">
        <v>70</v>
      </c>
      <c r="C22" s="1" t="s">
        <v>456</v>
      </c>
      <c r="D22" s="1" t="s">
        <v>458</v>
      </c>
      <c r="E22" s="2">
        <v>9714</v>
      </c>
      <c r="F22" s="1" t="s">
        <v>437</v>
      </c>
      <c r="G22" s="2">
        <v>1292433.3733709999</v>
      </c>
      <c r="H22" s="2">
        <v>-10768.004636</v>
      </c>
      <c r="I22" s="2">
        <v>-30711.880859000001</v>
      </c>
      <c r="J22" s="2">
        <v>-90746.457777000003</v>
      </c>
      <c r="K22" s="2">
        <v>2365.4372130000002</v>
      </c>
      <c r="L22" s="2">
        <f t="shared" si="1"/>
        <v>-129860.906059</v>
      </c>
      <c r="M22" s="2">
        <v>0</v>
      </c>
      <c r="N22" s="2">
        <v>-7.45E-4</v>
      </c>
      <c r="O22" s="2">
        <v>0</v>
      </c>
      <c r="P22" s="2">
        <v>0</v>
      </c>
      <c r="Q22" s="2">
        <f t="shared" si="2"/>
        <v>-129860.906804</v>
      </c>
      <c r="R22" s="33">
        <f t="shared" si="3"/>
        <v>-0.10047783408771721</v>
      </c>
      <c r="S22" s="33">
        <f t="shared" si="4"/>
        <v>0</v>
      </c>
      <c r="T22" s="33">
        <f t="shared" si="5"/>
        <v>-5.7643203537591079E-10</v>
      </c>
      <c r="U22" s="33">
        <f t="shared" si="6"/>
        <v>0</v>
      </c>
      <c r="V22" s="33">
        <f t="shared" si="7"/>
        <v>-0.10047783466414924</v>
      </c>
      <c r="W22" s="1" t="s">
        <v>481</v>
      </c>
      <c r="X22" s="1" t="s">
        <v>33</v>
      </c>
      <c r="Y22" s="2">
        <v>938050.72</v>
      </c>
      <c r="Z22" s="2">
        <v>340557.87</v>
      </c>
      <c r="AA22" s="2">
        <v>-358593.15493731759</v>
      </c>
      <c r="AB22" s="2">
        <v>238961.14547542774</v>
      </c>
    </row>
    <row r="23" spans="1:28" x14ac:dyDescent="0.2">
      <c r="A23" s="1">
        <v>5200170180</v>
      </c>
      <c r="B23" s="1" t="s">
        <v>71</v>
      </c>
      <c r="C23" s="1" t="s">
        <v>456</v>
      </c>
      <c r="D23" s="1" t="s">
        <v>458</v>
      </c>
      <c r="E23" s="2">
        <v>1756</v>
      </c>
      <c r="F23" s="1" t="s">
        <v>438</v>
      </c>
      <c r="G23" s="2">
        <v>899048.40626099997</v>
      </c>
      <c r="H23" s="2">
        <v>-7327.8902479999997</v>
      </c>
      <c r="I23" s="2">
        <v>-14179.921087999999</v>
      </c>
      <c r="J23" s="2">
        <v>-63620.297015999997</v>
      </c>
      <c r="K23" s="2">
        <v>1591.1375250000001</v>
      </c>
      <c r="L23" s="2">
        <f t="shared" si="1"/>
        <v>-83536.970826999997</v>
      </c>
      <c r="M23" s="2">
        <v>0</v>
      </c>
      <c r="N23" s="2">
        <v>-2.33E-4</v>
      </c>
      <c r="O23" s="2">
        <v>0</v>
      </c>
      <c r="P23" s="2">
        <v>0</v>
      </c>
      <c r="Q23" s="2">
        <f t="shared" si="2"/>
        <v>-83536.971059999996</v>
      </c>
      <c r="R23" s="33">
        <f t="shared" si="3"/>
        <v>-9.2917100175303177E-2</v>
      </c>
      <c r="S23" s="33">
        <f t="shared" si="4"/>
        <v>0</v>
      </c>
      <c r="T23" s="33">
        <f t="shared" si="5"/>
        <v>-2.5916290866807729E-10</v>
      </c>
      <c r="U23" s="33">
        <f t="shared" si="6"/>
        <v>0</v>
      </c>
      <c r="V23" s="33">
        <f t="shared" si="7"/>
        <v>-9.2917100434466077E-2</v>
      </c>
      <c r="W23" s="1" t="s">
        <v>481</v>
      </c>
      <c r="X23" s="1" t="s">
        <v>34</v>
      </c>
      <c r="Y23" s="2">
        <v>932617.43</v>
      </c>
      <c r="Z23" s="2">
        <v>213213.74</v>
      </c>
      <c r="AA23" s="2">
        <v>-356516.14506860881</v>
      </c>
      <c r="AB23" s="2">
        <v>23150.126552680158</v>
      </c>
    </row>
    <row r="24" spans="1:28" x14ac:dyDescent="0.2">
      <c r="A24" s="1">
        <v>5200170190</v>
      </c>
      <c r="B24" s="1" t="s">
        <v>72</v>
      </c>
      <c r="C24" s="1" t="s">
        <v>456</v>
      </c>
      <c r="D24" s="1" t="s">
        <v>459</v>
      </c>
      <c r="E24" s="2">
        <v>6309</v>
      </c>
      <c r="F24" s="1" t="s">
        <v>437</v>
      </c>
      <c r="G24" s="2">
        <v>1003884.17707</v>
      </c>
      <c r="H24" s="2">
        <v>-7654.7455950000003</v>
      </c>
      <c r="I24" s="2">
        <v>-17413.140004000001</v>
      </c>
      <c r="J24" s="2">
        <v>-71063.364054999998</v>
      </c>
      <c r="K24" s="2">
        <v>1792.7684509999999</v>
      </c>
      <c r="L24" s="2">
        <f t="shared" si="1"/>
        <v>-94338.481203000003</v>
      </c>
      <c r="M24" s="2">
        <v>0</v>
      </c>
      <c r="N24" s="2">
        <v>-5.6099999999999998E-4</v>
      </c>
      <c r="O24" s="2">
        <v>0</v>
      </c>
      <c r="P24" s="2">
        <v>0</v>
      </c>
      <c r="Q24" s="2">
        <f t="shared" si="2"/>
        <v>-94338.481763999996</v>
      </c>
      <c r="R24" s="33">
        <f t="shared" si="3"/>
        <v>-9.3973471599425221E-2</v>
      </c>
      <c r="S24" s="33">
        <f t="shared" si="4"/>
        <v>0</v>
      </c>
      <c r="T24" s="33">
        <f t="shared" si="5"/>
        <v>-5.5882940762884633E-10</v>
      </c>
      <c r="U24" s="33">
        <f t="shared" si="6"/>
        <v>0</v>
      </c>
      <c r="V24" s="33">
        <f t="shared" si="7"/>
        <v>-9.397347215825462E-2</v>
      </c>
      <c r="W24" s="1" t="s">
        <v>481</v>
      </c>
      <c r="X24" s="1" t="s">
        <v>34</v>
      </c>
      <c r="Y24" s="2">
        <v>526254.91</v>
      </c>
      <c r="Z24" s="2">
        <v>187999.08</v>
      </c>
      <c r="AA24" s="2">
        <v>-201173.99246615806</v>
      </c>
      <c r="AB24" s="2">
        <v>394452.57345535688</v>
      </c>
    </row>
    <row r="25" spans="1:28" x14ac:dyDescent="0.2">
      <c r="A25" s="1">
        <v>5200170200</v>
      </c>
      <c r="B25" s="1" t="s">
        <v>73</v>
      </c>
      <c r="C25" s="1" t="s">
        <v>456</v>
      </c>
      <c r="D25" s="1" t="s">
        <v>458</v>
      </c>
      <c r="E25" s="2">
        <v>2106</v>
      </c>
      <c r="F25" s="1" t="s">
        <v>438</v>
      </c>
      <c r="G25" s="2">
        <v>449691.28191399999</v>
      </c>
      <c r="H25" s="2">
        <v>-2090.6098529999999</v>
      </c>
      <c r="I25" s="2">
        <v>-6229.6417389999997</v>
      </c>
      <c r="J25" s="2">
        <v>-32066.267737999999</v>
      </c>
      <c r="K25" s="2">
        <v>796.86066500000004</v>
      </c>
      <c r="L25" s="2">
        <f t="shared" si="1"/>
        <v>-39589.658664999995</v>
      </c>
      <c r="M25" s="2">
        <v>0</v>
      </c>
      <c r="N25" s="2">
        <v>-7.8700000000000005E-4</v>
      </c>
      <c r="O25" s="2">
        <v>-76338.179999999993</v>
      </c>
      <c r="P25" s="2">
        <v>-76338.179999999993</v>
      </c>
      <c r="Q25" s="2">
        <f t="shared" si="2"/>
        <v>-115927.83945199999</v>
      </c>
      <c r="R25" s="33">
        <f t="shared" si="3"/>
        <v>-8.8037416461569776E-2</v>
      </c>
      <c r="S25" s="33">
        <f t="shared" si="4"/>
        <v>0</v>
      </c>
      <c r="T25" s="33">
        <f t="shared" si="5"/>
        <v>-1.7500895206380892E-9</v>
      </c>
      <c r="U25" s="33">
        <f t="shared" si="6"/>
        <v>-0.1697568600286965</v>
      </c>
      <c r="V25" s="33">
        <f t="shared" si="7"/>
        <v>-0.25779427824035578</v>
      </c>
      <c r="W25" s="1" t="s">
        <v>481</v>
      </c>
      <c r="X25" s="1" t="s">
        <v>31</v>
      </c>
      <c r="Y25" s="2">
        <v>140533.76000000001</v>
      </c>
      <c r="Z25" s="2">
        <v>61385.05</v>
      </c>
      <c r="AA25" s="2">
        <v>-53722.515530507568</v>
      </c>
      <c r="AB25" s="2">
        <v>261301.94693400763</v>
      </c>
    </row>
    <row r="26" spans="1:28" x14ac:dyDescent="0.2">
      <c r="A26" s="1">
        <v>5200170201</v>
      </c>
      <c r="B26" s="1" t="s">
        <v>74</v>
      </c>
      <c r="C26" s="1" t="s">
        <v>456</v>
      </c>
      <c r="D26" s="1" t="s">
        <v>458</v>
      </c>
      <c r="E26" s="2">
        <v>9253</v>
      </c>
      <c r="F26" s="1" t="s">
        <v>437</v>
      </c>
      <c r="G26" s="2">
        <v>2347709.164657</v>
      </c>
      <c r="H26" s="2">
        <v>-18743.928511999999</v>
      </c>
      <c r="I26" s="2">
        <v>-38759.222949000003</v>
      </c>
      <c r="J26" s="2">
        <v>-166352.272631</v>
      </c>
      <c r="K26" s="2">
        <v>4220.9181060000001</v>
      </c>
      <c r="L26" s="2">
        <f t="shared" si="1"/>
        <v>-219634.505986</v>
      </c>
      <c r="M26" s="2">
        <v>0</v>
      </c>
      <c r="N26" s="2">
        <v>7.7300000000000003E-4</v>
      </c>
      <c r="O26" s="2">
        <v>0</v>
      </c>
      <c r="P26" s="2">
        <v>0</v>
      </c>
      <c r="Q26" s="2">
        <f t="shared" si="2"/>
        <v>-219634.505213</v>
      </c>
      <c r="R26" s="33">
        <f t="shared" si="3"/>
        <v>-9.3552689273625839E-2</v>
      </c>
      <c r="S26" s="33">
        <f t="shared" si="4"/>
        <v>0</v>
      </c>
      <c r="T26" s="33">
        <f t="shared" si="5"/>
        <v>3.2925713782479322E-10</v>
      </c>
      <c r="U26" s="33">
        <f t="shared" si="6"/>
        <v>0</v>
      </c>
      <c r="V26" s="33">
        <f t="shared" si="7"/>
        <v>-9.3552688944368703E-2</v>
      </c>
      <c r="W26" s="1" t="s">
        <v>481</v>
      </c>
      <c r="X26" s="1" t="s">
        <v>34</v>
      </c>
      <c r="Y26" s="2">
        <v>985833.64</v>
      </c>
      <c r="Z26" s="2">
        <v>468605.91</v>
      </c>
      <c r="AA26" s="2">
        <v>-376859.36130504729</v>
      </c>
      <c r="AB26" s="2">
        <v>1046887.5903485643</v>
      </c>
    </row>
    <row r="27" spans="1:28" x14ac:dyDescent="0.2">
      <c r="A27" s="1">
        <v>5200170210</v>
      </c>
      <c r="B27" s="1" t="s">
        <v>75</v>
      </c>
      <c r="C27" s="1" t="s">
        <v>456</v>
      </c>
      <c r="D27" s="1" t="s">
        <v>459</v>
      </c>
      <c r="E27" s="2">
        <v>2966</v>
      </c>
      <c r="F27" s="1" t="s">
        <v>438</v>
      </c>
      <c r="G27" s="2">
        <v>601384.78561400005</v>
      </c>
      <c r="H27" s="2">
        <v>-5664.0039960000004</v>
      </c>
      <c r="I27" s="2">
        <v>-16476.103346</v>
      </c>
      <c r="J27" s="2">
        <v>-42052.493252</v>
      </c>
      <c r="K27" s="2">
        <v>1114.140298</v>
      </c>
      <c r="L27" s="2">
        <f t="shared" si="1"/>
        <v>-63078.460296000005</v>
      </c>
      <c r="M27" s="2">
        <v>0</v>
      </c>
      <c r="N27" s="2">
        <v>-3.4000000000000002E-4</v>
      </c>
      <c r="O27" s="2">
        <v>0</v>
      </c>
      <c r="P27" s="2">
        <v>0</v>
      </c>
      <c r="Q27" s="2">
        <f t="shared" si="2"/>
        <v>-63078.460636000003</v>
      </c>
      <c r="R27" s="33">
        <f t="shared" si="3"/>
        <v>-0.10488868658624004</v>
      </c>
      <c r="S27" s="33">
        <f t="shared" si="4"/>
        <v>0</v>
      </c>
      <c r="T27" s="33">
        <f t="shared" si="5"/>
        <v>-5.6536182512975916E-10</v>
      </c>
      <c r="U27" s="33">
        <f t="shared" si="6"/>
        <v>0</v>
      </c>
      <c r="V27" s="33">
        <f t="shared" si="7"/>
        <v>-0.10488868715160185</v>
      </c>
      <c r="W27" s="1" t="s">
        <v>481</v>
      </c>
      <c r="X27" s="1" t="s">
        <v>33</v>
      </c>
      <c r="Y27" s="2">
        <v>317210.17</v>
      </c>
      <c r="Z27" s="2">
        <v>94356.66</v>
      </c>
      <c r="AA27" s="2">
        <v>-121261.4554983795</v>
      </c>
      <c r="AB27" s="2">
        <v>246789.82214828781</v>
      </c>
    </row>
    <row r="28" spans="1:28" x14ac:dyDescent="0.2">
      <c r="A28" s="1">
        <v>5200170220</v>
      </c>
      <c r="B28" s="1" t="s">
        <v>76</v>
      </c>
      <c r="C28" s="1" t="s">
        <v>456</v>
      </c>
      <c r="D28" s="1" t="s">
        <v>457</v>
      </c>
      <c r="E28" s="2">
        <v>1677</v>
      </c>
      <c r="F28" s="1" t="s">
        <v>438</v>
      </c>
      <c r="G28" s="2">
        <v>370937.81467300002</v>
      </c>
      <c r="H28" s="2">
        <v>-2320.7969830000002</v>
      </c>
      <c r="I28" s="2">
        <v>-5870.3226219999997</v>
      </c>
      <c r="J28" s="2">
        <v>-26353.259948999999</v>
      </c>
      <c r="K28" s="2">
        <v>669.40819599999998</v>
      </c>
      <c r="L28" s="2">
        <f t="shared" si="1"/>
        <v>-33874.971358000003</v>
      </c>
      <c r="M28" s="2">
        <v>0</v>
      </c>
      <c r="N28" s="2">
        <v>-7.9299999999999998E-4</v>
      </c>
      <c r="O28" s="2">
        <v>-89319.7</v>
      </c>
      <c r="P28" s="2">
        <v>-89319.7</v>
      </c>
      <c r="Q28" s="2">
        <f t="shared" si="2"/>
        <v>-123194.67215100001</v>
      </c>
      <c r="R28" s="33">
        <f t="shared" si="3"/>
        <v>-9.1322507487845261E-2</v>
      </c>
      <c r="S28" s="33">
        <f t="shared" si="4"/>
        <v>0</v>
      </c>
      <c r="T28" s="33">
        <f t="shared" si="5"/>
        <v>-2.137824639688107E-9</v>
      </c>
      <c r="U28" s="33">
        <f t="shared" si="6"/>
        <v>-0.24079426919237049</v>
      </c>
      <c r="V28" s="33">
        <f t="shared" si="7"/>
        <v>-0.33211677881804041</v>
      </c>
      <c r="W28" s="1" t="s">
        <v>481</v>
      </c>
      <c r="X28" s="1" t="s">
        <v>30</v>
      </c>
      <c r="Y28" s="2">
        <v>130105.27</v>
      </c>
      <c r="Z28" s="2">
        <v>49346.92</v>
      </c>
      <c r="AA28" s="2">
        <v>-49735.96656188435</v>
      </c>
      <c r="AB28" s="2">
        <v>206839.28837189573</v>
      </c>
    </row>
    <row r="29" spans="1:28" x14ac:dyDescent="0.2">
      <c r="A29" s="1">
        <v>5200170230</v>
      </c>
      <c r="B29" s="1" t="s">
        <v>77</v>
      </c>
      <c r="C29" s="1" t="s">
        <v>456</v>
      </c>
      <c r="D29" s="1" t="s">
        <v>457</v>
      </c>
      <c r="E29" s="2">
        <v>340</v>
      </c>
      <c r="F29" s="1" t="s">
        <v>435</v>
      </c>
      <c r="G29" s="2">
        <v>169204.69901899999</v>
      </c>
      <c r="H29" s="2">
        <v>-499.72760799999998</v>
      </c>
      <c r="I29" s="2">
        <v>-1120.0730000000001</v>
      </c>
      <c r="J29" s="2">
        <v>-12182.377168999999</v>
      </c>
      <c r="K29" s="2">
        <v>296.35122200000001</v>
      </c>
      <c r="L29" s="2">
        <f t="shared" si="1"/>
        <v>-13505.826555</v>
      </c>
      <c r="M29" s="2">
        <v>0</v>
      </c>
      <c r="N29" s="2">
        <v>-3.2299999999999999E-4</v>
      </c>
      <c r="O29" s="2">
        <v>-16171.81</v>
      </c>
      <c r="P29" s="2">
        <v>-16171.81</v>
      </c>
      <c r="Q29" s="2">
        <f t="shared" si="2"/>
        <v>-29677.636877999998</v>
      </c>
      <c r="R29" s="33">
        <f t="shared" si="3"/>
        <v>-7.9819453202558108E-2</v>
      </c>
      <c r="S29" s="33">
        <f t="shared" si="4"/>
        <v>0</v>
      </c>
      <c r="T29" s="33">
        <f t="shared" si="5"/>
        <v>-1.9089304367589126E-9</v>
      </c>
      <c r="U29" s="33">
        <f t="shared" si="6"/>
        <v>-9.5575418967436987E-2</v>
      </c>
      <c r="V29" s="33">
        <f t="shared" si="7"/>
        <v>-0.17539487407892554</v>
      </c>
      <c r="W29" s="1" t="s">
        <v>481</v>
      </c>
      <c r="X29" s="1" t="s">
        <v>32</v>
      </c>
      <c r="Y29" s="2">
        <v>35062.559999999998</v>
      </c>
      <c r="Z29" s="2">
        <v>11236.92</v>
      </c>
      <c r="AA29" s="2">
        <v>-13403.533244533935</v>
      </c>
      <c r="AB29" s="2">
        <v>122671.18341052312</v>
      </c>
    </row>
    <row r="30" spans="1:28" x14ac:dyDescent="0.2">
      <c r="A30" s="1">
        <v>5200170240</v>
      </c>
      <c r="B30" s="1" t="s">
        <v>78</v>
      </c>
      <c r="C30" s="1" t="s">
        <v>456</v>
      </c>
      <c r="D30" s="1" t="s">
        <v>458</v>
      </c>
      <c r="E30" s="2">
        <v>862</v>
      </c>
      <c r="F30" s="1" t="s">
        <v>435</v>
      </c>
      <c r="G30" s="2">
        <v>243126.78880400001</v>
      </c>
      <c r="H30" s="2">
        <v>-1167.5815030000001</v>
      </c>
      <c r="I30" s="2">
        <v>-3126.705215</v>
      </c>
      <c r="J30" s="2">
        <v>-17361.567580999999</v>
      </c>
      <c r="K30" s="2">
        <v>432.839946</v>
      </c>
      <c r="L30" s="2">
        <f t="shared" si="1"/>
        <v>-21223.014352999999</v>
      </c>
      <c r="M30" s="2">
        <v>0</v>
      </c>
      <c r="N30" s="2">
        <v>8.6000000000000003E-5</v>
      </c>
      <c r="O30" s="2">
        <v>-42976.27</v>
      </c>
      <c r="P30" s="2">
        <v>-50372.49</v>
      </c>
      <c r="Q30" s="2">
        <f t="shared" si="2"/>
        <v>-71595.504266999997</v>
      </c>
      <c r="R30" s="33">
        <f t="shared" si="3"/>
        <v>-8.7291961767772208E-2</v>
      </c>
      <c r="S30" s="33">
        <f t="shared" si="4"/>
        <v>0</v>
      </c>
      <c r="T30" s="33">
        <f t="shared" si="5"/>
        <v>3.5372490387856883E-10</v>
      </c>
      <c r="U30" s="33">
        <f t="shared" si="6"/>
        <v>-0.20718609515551356</v>
      </c>
      <c r="V30" s="33">
        <f t="shared" si="7"/>
        <v>-0.29447805656956089</v>
      </c>
      <c r="W30" s="1" t="s">
        <v>481</v>
      </c>
      <c r="X30" s="1" t="s">
        <v>31</v>
      </c>
      <c r="Y30" s="2">
        <v>51688.68</v>
      </c>
      <c r="Z30" s="2">
        <v>22676.38</v>
      </c>
      <c r="AA30" s="2">
        <v>-19759.280005398246</v>
      </c>
      <c r="AB30" s="2">
        <v>167109.33390116689</v>
      </c>
    </row>
    <row r="31" spans="1:28" x14ac:dyDescent="0.2">
      <c r="A31" s="1">
        <v>5200170250</v>
      </c>
      <c r="B31" s="1" t="s">
        <v>79</v>
      </c>
      <c r="C31" s="1" t="s">
        <v>456</v>
      </c>
      <c r="D31" s="1" t="s">
        <v>457</v>
      </c>
      <c r="E31" s="2">
        <v>1279</v>
      </c>
      <c r="F31" s="1" t="s">
        <v>438</v>
      </c>
      <c r="G31" s="2">
        <v>351536.64904599998</v>
      </c>
      <c r="H31" s="2">
        <v>-2063.0370590000002</v>
      </c>
      <c r="I31" s="2">
        <v>-5893.6851269999997</v>
      </c>
      <c r="J31" s="2">
        <v>-24974.353374999999</v>
      </c>
      <c r="K31" s="2">
        <v>630.72559899999999</v>
      </c>
      <c r="L31" s="2">
        <f t="shared" si="1"/>
        <v>-32300.349961999997</v>
      </c>
      <c r="M31" s="2">
        <v>0</v>
      </c>
      <c r="N31" s="2">
        <v>7.2400000000000003E-4</v>
      </c>
      <c r="O31" s="2">
        <v>-53621.41</v>
      </c>
      <c r="P31" s="2">
        <v>-53621.41</v>
      </c>
      <c r="Q31" s="2">
        <f t="shared" si="2"/>
        <v>-85921.759237999999</v>
      </c>
      <c r="R31" s="33">
        <f t="shared" si="3"/>
        <v>-9.1883307329852157E-2</v>
      </c>
      <c r="S31" s="33">
        <f t="shared" si="4"/>
        <v>0</v>
      </c>
      <c r="T31" s="33">
        <f t="shared" si="5"/>
        <v>2.0595292182615696E-9</v>
      </c>
      <c r="U31" s="33">
        <f t="shared" si="6"/>
        <v>-0.15253433787207613</v>
      </c>
      <c r="V31" s="33">
        <f t="shared" si="7"/>
        <v>-0.24441764314239905</v>
      </c>
      <c r="W31" s="1" t="s">
        <v>481</v>
      </c>
      <c r="X31" s="1" t="s">
        <v>31</v>
      </c>
      <c r="Y31" s="2">
        <v>82190.460000000006</v>
      </c>
      <c r="Z31" s="2">
        <v>28182.5</v>
      </c>
      <c r="AA31" s="2">
        <v>-31419.341970282167</v>
      </c>
      <c r="AB31" s="2">
        <v>239988.32453913009</v>
      </c>
    </row>
    <row r="32" spans="1:28" x14ac:dyDescent="0.2">
      <c r="A32" s="1">
        <v>5200170260</v>
      </c>
      <c r="B32" s="1" t="s">
        <v>80</v>
      </c>
      <c r="C32" s="1" t="s">
        <v>456</v>
      </c>
      <c r="D32" s="1" t="s">
        <v>459</v>
      </c>
      <c r="E32" s="2">
        <v>2095</v>
      </c>
      <c r="F32" s="1" t="s">
        <v>438</v>
      </c>
      <c r="G32" s="2">
        <v>457907.82498400001</v>
      </c>
      <c r="H32" s="2">
        <v>-4983.7682860000004</v>
      </c>
      <c r="I32" s="2">
        <v>-14475.329975000001</v>
      </c>
      <c r="J32" s="2">
        <v>-31845.015544999998</v>
      </c>
      <c r="K32" s="2">
        <v>859.61743999999999</v>
      </c>
      <c r="L32" s="2">
        <f t="shared" si="1"/>
        <v>-50444.496365999992</v>
      </c>
      <c r="M32" s="2">
        <v>0</v>
      </c>
      <c r="N32" s="2">
        <v>8.7000000000000001E-5</v>
      </c>
      <c r="O32" s="2">
        <v>-64042.11</v>
      </c>
      <c r="P32" s="2">
        <v>-64042.11</v>
      </c>
      <c r="Q32" s="2">
        <f t="shared" si="2"/>
        <v>-114486.606279</v>
      </c>
      <c r="R32" s="33">
        <f t="shared" si="3"/>
        <v>-0.11016299266727446</v>
      </c>
      <c r="S32" s="33">
        <f t="shared" si="4"/>
        <v>0</v>
      </c>
      <c r="T32" s="33">
        <f t="shared" si="5"/>
        <v>1.8999456932853226E-10</v>
      </c>
      <c r="U32" s="33">
        <f t="shared" si="6"/>
        <v>-0.13985808170506309</v>
      </c>
      <c r="V32" s="33">
        <f t="shared" si="7"/>
        <v>-0.25002107418234298</v>
      </c>
      <c r="W32" s="1" t="s">
        <v>481</v>
      </c>
      <c r="X32" s="1" t="s">
        <v>31</v>
      </c>
      <c r="Y32" s="2">
        <v>197457.07</v>
      </c>
      <c r="Z32" s="2">
        <v>64429.77</v>
      </c>
      <c r="AA32" s="2">
        <v>-75482.862692092778</v>
      </c>
      <c r="AB32" s="2">
        <v>220337.04576610486</v>
      </c>
    </row>
    <row r="33" spans="1:28" x14ac:dyDescent="0.2">
      <c r="A33" s="1">
        <v>5200170270</v>
      </c>
      <c r="B33" s="1" t="s">
        <v>81</v>
      </c>
      <c r="C33" s="1" t="s">
        <v>456</v>
      </c>
      <c r="D33" s="1" t="s">
        <v>458</v>
      </c>
      <c r="E33" s="2">
        <v>497</v>
      </c>
      <c r="F33" s="1" t="s">
        <v>435</v>
      </c>
      <c r="G33" s="2">
        <v>153926.12534</v>
      </c>
      <c r="H33" s="2">
        <v>-872.39558499999998</v>
      </c>
      <c r="I33" s="2">
        <v>-2054.5340099999999</v>
      </c>
      <c r="J33" s="2">
        <v>-10977.346464</v>
      </c>
      <c r="K33" s="2">
        <v>274.773957</v>
      </c>
      <c r="L33" s="2">
        <f t="shared" si="1"/>
        <v>-13629.502102</v>
      </c>
      <c r="M33" s="2">
        <v>0</v>
      </c>
      <c r="N33" s="2">
        <v>-5.6700000000000001E-4</v>
      </c>
      <c r="O33" s="2">
        <v>0</v>
      </c>
      <c r="P33" s="2">
        <v>0</v>
      </c>
      <c r="Q33" s="2">
        <f t="shared" si="2"/>
        <v>-13629.502669</v>
      </c>
      <c r="R33" s="33">
        <f t="shared" si="3"/>
        <v>-8.8545736286770357E-2</v>
      </c>
      <c r="S33" s="33">
        <f t="shared" si="4"/>
        <v>0</v>
      </c>
      <c r="T33" s="33">
        <f t="shared" si="5"/>
        <v>-3.683585218218032E-9</v>
      </c>
      <c r="U33" s="33">
        <f t="shared" si="6"/>
        <v>0</v>
      </c>
      <c r="V33" s="33">
        <f t="shared" si="7"/>
        <v>-8.8545739970355572E-2</v>
      </c>
      <c r="W33" s="1" t="s">
        <v>481</v>
      </c>
      <c r="X33" s="1" t="s">
        <v>34</v>
      </c>
      <c r="Y33" s="2">
        <v>24077.22</v>
      </c>
      <c r="Z33" s="2">
        <v>10961.12</v>
      </c>
      <c r="AA33" s="2">
        <v>-9204.1145514177333</v>
      </c>
      <c r="AB33" s="2">
        <v>114352.57984457366</v>
      </c>
    </row>
    <row r="34" spans="1:28" x14ac:dyDescent="0.2">
      <c r="A34" s="1">
        <v>5200170280</v>
      </c>
      <c r="B34" s="1" t="s">
        <v>82</v>
      </c>
      <c r="C34" s="1" t="s">
        <v>456</v>
      </c>
      <c r="D34" s="1" t="s">
        <v>459</v>
      </c>
      <c r="E34" s="2">
        <v>5103</v>
      </c>
      <c r="F34" s="1" t="s">
        <v>437</v>
      </c>
      <c r="G34" s="2">
        <v>858772.40384299995</v>
      </c>
      <c r="H34" s="2">
        <v>-8528.3644100000001</v>
      </c>
      <c r="I34" s="2">
        <v>-19718.471082</v>
      </c>
      <c r="J34" s="2">
        <v>-60245.287931999999</v>
      </c>
      <c r="K34" s="2">
        <v>1572.1086399999999</v>
      </c>
      <c r="L34" s="2">
        <f t="shared" si="1"/>
        <v>-86920.014783999985</v>
      </c>
      <c r="M34" s="2">
        <v>0</v>
      </c>
      <c r="N34" s="2">
        <v>4.0499999999999998E-4</v>
      </c>
      <c r="O34" s="2">
        <v>-40192.82</v>
      </c>
      <c r="P34" s="2">
        <v>-40192.82</v>
      </c>
      <c r="Q34" s="2">
        <f t="shared" si="2"/>
        <v>-127112.83437899998</v>
      </c>
      <c r="R34" s="33">
        <f t="shared" si="3"/>
        <v>-0.10121426165423293</v>
      </c>
      <c r="S34" s="33">
        <f t="shared" si="4"/>
        <v>0</v>
      </c>
      <c r="T34" s="33">
        <f t="shared" si="5"/>
        <v>4.7160341690956538E-10</v>
      </c>
      <c r="U34" s="33">
        <f t="shared" si="6"/>
        <v>-4.6802645054891651E-2</v>
      </c>
      <c r="V34" s="33">
        <f t="shared" si="7"/>
        <v>-0.14801690623752115</v>
      </c>
      <c r="W34" s="1" t="s">
        <v>481</v>
      </c>
      <c r="X34" s="1" t="s">
        <v>33</v>
      </c>
      <c r="Y34" s="2">
        <v>632574.69999999995</v>
      </c>
      <c r="Z34" s="2">
        <v>232256.14</v>
      </c>
      <c r="AA34" s="2">
        <v>-241817.36932788364</v>
      </c>
      <c r="AB34" s="2">
        <v>146416.39309968502</v>
      </c>
    </row>
    <row r="35" spans="1:28" x14ac:dyDescent="0.2">
      <c r="A35" s="1">
        <v>5200170290</v>
      </c>
      <c r="B35" s="1" t="s">
        <v>83</v>
      </c>
      <c r="C35" s="1" t="s">
        <v>456</v>
      </c>
      <c r="D35" s="1" t="s">
        <v>457</v>
      </c>
      <c r="E35" s="2">
        <v>6714</v>
      </c>
      <c r="F35" s="1" t="s">
        <v>437</v>
      </c>
      <c r="G35" s="2">
        <v>923488.14660199999</v>
      </c>
      <c r="H35" s="2">
        <v>-11114.599297999999</v>
      </c>
      <c r="I35" s="2">
        <v>-29054.117990999999</v>
      </c>
      <c r="J35" s="2">
        <v>-64075.769592999997</v>
      </c>
      <c r="K35" s="2">
        <v>1717.30134</v>
      </c>
      <c r="L35" s="2">
        <f t="shared" si="1"/>
        <v>-102527.18554199999</v>
      </c>
      <c r="M35" s="2">
        <v>0</v>
      </c>
      <c r="N35" s="2">
        <v>-8.0199999999999998E-4</v>
      </c>
      <c r="O35" s="2">
        <v>0</v>
      </c>
      <c r="P35" s="2">
        <v>0</v>
      </c>
      <c r="Q35" s="2">
        <f t="shared" si="2"/>
        <v>-102527.18634399999</v>
      </c>
      <c r="R35" s="33">
        <f t="shared" si="3"/>
        <v>-0.11102165839296539</v>
      </c>
      <c r="S35" s="33">
        <f t="shared" si="4"/>
        <v>0</v>
      </c>
      <c r="T35" s="33">
        <f t="shared" si="5"/>
        <v>-8.6844644725650355E-10</v>
      </c>
      <c r="U35" s="33">
        <f t="shared" si="6"/>
        <v>0</v>
      </c>
      <c r="V35" s="33">
        <f t="shared" si="7"/>
        <v>-0.11102165926141185</v>
      </c>
      <c r="W35" s="1" t="s">
        <v>481</v>
      </c>
      <c r="X35" s="1" t="s">
        <v>33</v>
      </c>
      <c r="Y35" s="2">
        <v>667692.92000000004</v>
      </c>
      <c r="Z35" s="2">
        <v>236654.39</v>
      </c>
      <c r="AA35" s="2">
        <v>-255242.17998799682</v>
      </c>
      <c r="AB35" s="2">
        <v>169291.42189585045</v>
      </c>
    </row>
    <row r="36" spans="1:28" x14ac:dyDescent="0.2">
      <c r="A36" s="1">
        <v>5200170300</v>
      </c>
      <c r="B36" s="1" t="s">
        <v>84</v>
      </c>
      <c r="C36" s="1" t="s">
        <v>456</v>
      </c>
      <c r="D36" s="1" t="s">
        <v>458</v>
      </c>
      <c r="E36" s="2">
        <v>1012</v>
      </c>
      <c r="F36" s="1" t="s">
        <v>438</v>
      </c>
      <c r="G36" s="2">
        <v>250137.46598899999</v>
      </c>
      <c r="H36" s="2">
        <v>-1582.626438</v>
      </c>
      <c r="I36" s="2">
        <v>-4672.4653760000001</v>
      </c>
      <c r="J36" s="2">
        <v>-17725.566788</v>
      </c>
      <c r="K36" s="2">
        <v>451.90912500000002</v>
      </c>
      <c r="L36" s="2">
        <f t="shared" si="1"/>
        <v>-23528.749477000001</v>
      </c>
      <c r="M36" s="2">
        <v>0</v>
      </c>
      <c r="N36" s="2">
        <v>4.9700000000000005E-4</v>
      </c>
      <c r="O36" s="2">
        <v>-39944.1</v>
      </c>
      <c r="P36" s="2">
        <v>-39944.1</v>
      </c>
      <c r="Q36" s="2">
        <f t="shared" si="2"/>
        <v>-63472.848979999995</v>
      </c>
      <c r="R36" s="33">
        <f t="shared" si="3"/>
        <v>-9.4063275902997665E-2</v>
      </c>
      <c r="S36" s="33">
        <f t="shared" si="4"/>
        <v>0</v>
      </c>
      <c r="T36" s="33">
        <f t="shared" si="5"/>
        <v>1.9869074711976817E-9</v>
      </c>
      <c r="U36" s="33">
        <f t="shared" si="6"/>
        <v>-0.15968859299852575</v>
      </c>
      <c r="V36" s="33">
        <f t="shared" si="7"/>
        <v>-0.25375186691461593</v>
      </c>
      <c r="W36" s="1" t="s">
        <v>481</v>
      </c>
      <c r="X36" s="1" t="s">
        <v>31</v>
      </c>
      <c r="Y36" s="2">
        <v>59967.88</v>
      </c>
      <c r="Z36" s="2">
        <v>22650.44</v>
      </c>
      <c r="AA36" s="2">
        <v>-22924.209560973919</v>
      </c>
      <c r="AB36" s="2">
        <v>166679.43321191278</v>
      </c>
    </row>
    <row r="37" spans="1:28" x14ac:dyDescent="0.2">
      <c r="A37" s="1">
        <v>5200170310</v>
      </c>
      <c r="B37" s="1" t="s">
        <v>85</v>
      </c>
      <c r="C37" s="1" t="s">
        <v>456</v>
      </c>
      <c r="D37" s="1" t="s">
        <v>458</v>
      </c>
      <c r="E37" s="2">
        <v>2731</v>
      </c>
      <c r="F37" s="1" t="s">
        <v>438</v>
      </c>
      <c r="G37" s="2">
        <v>643598.068509</v>
      </c>
      <c r="H37" s="2">
        <v>-2532.9043409999999</v>
      </c>
      <c r="I37" s="2">
        <v>-7174.3910219999998</v>
      </c>
      <c r="J37" s="2">
        <v>-46060.560159000001</v>
      </c>
      <c r="K37" s="2">
        <v>1143.3887099999999</v>
      </c>
      <c r="L37" s="2">
        <f t="shared" si="1"/>
        <v>-54624.466811999999</v>
      </c>
      <c r="M37" s="2">
        <v>0</v>
      </c>
      <c r="N37" s="2">
        <v>-5.6300000000000002E-4</v>
      </c>
      <c r="O37" s="2">
        <v>-80769.740000000005</v>
      </c>
      <c r="P37" s="2">
        <v>-80769.740000000005</v>
      </c>
      <c r="Q37" s="2">
        <f t="shared" si="2"/>
        <v>-135394.207375</v>
      </c>
      <c r="R37" s="33">
        <f t="shared" si="3"/>
        <v>-8.4873571697544864E-2</v>
      </c>
      <c r="S37" s="33">
        <f t="shared" si="4"/>
        <v>0</v>
      </c>
      <c r="T37" s="33">
        <f t="shared" si="5"/>
        <v>-8.7476956123296241E-10</v>
      </c>
      <c r="U37" s="33">
        <f t="shared" si="6"/>
        <v>-0.12549717588046261</v>
      </c>
      <c r="V37" s="33">
        <f t="shared" si="7"/>
        <v>-0.21037074845277703</v>
      </c>
      <c r="W37" s="1" t="s">
        <v>481</v>
      </c>
      <c r="X37" s="1" t="s">
        <v>31</v>
      </c>
      <c r="Y37" s="2">
        <v>189279.28</v>
      </c>
      <c r="Z37" s="2">
        <v>84295.97</v>
      </c>
      <c r="AA37" s="2">
        <v>-72356.69962436991</v>
      </c>
      <c r="AB37" s="2">
        <v>386990.80710341071</v>
      </c>
    </row>
    <row r="38" spans="1:28" x14ac:dyDescent="0.2">
      <c r="A38" s="1">
        <v>5200170320</v>
      </c>
      <c r="B38" s="1" t="s">
        <v>86</v>
      </c>
      <c r="C38" s="1" t="s">
        <v>456</v>
      </c>
      <c r="D38" s="1" t="s">
        <v>457</v>
      </c>
      <c r="E38" s="2">
        <v>12194</v>
      </c>
      <c r="F38" s="1" t="s">
        <v>439</v>
      </c>
      <c r="G38" s="2">
        <v>1910503.3228470001</v>
      </c>
      <c r="H38" s="2">
        <v>-22634.694057000001</v>
      </c>
      <c r="I38" s="2">
        <v>-55130.608471</v>
      </c>
      <c r="J38" s="2">
        <v>-132989.840325</v>
      </c>
      <c r="K38" s="2">
        <v>3521.564327</v>
      </c>
      <c r="L38" s="2">
        <f t="shared" si="1"/>
        <v>-207233.578526</v>
      </c>
      <c r="M38" s="2">
        <v>0</v>
      </c>
      <c r="N38" s="2">
        <v>6.5899999999999997E-4</v>
      </c>
      <c r="O38" s="2">
        <v>0</v>
      </c>
      <c r="P38" s="2">
        <v>0</v>
      </c>
      <c r="Q38" s="2">
        <f t="shared" si="2"/>
        <v>-207233.57786699999</v>
      </c>
      <c r="R38" s="33">
        <f t="shared" si="3"/>
        <v>-0.10847067160144165</v>
      </c>
      <c r="S38" s="33">
        <f t="shared" si="4"/>
        <v>0</v>
      </c>
      <c r="T38" s="33">
        <f t="shared" si="5"/>
        <v>3.449352807290433E-10</v>
      </c>
      <c r="U38" s="33">
        <f t="shared" si="6"/>
        <v>0</v>
      </c>
      <c r="V38" s="33">
        <f t="shared" si="7"/>
        <v>-0.10847067125650636</v>
      </c>
      <c r="W38" s="1" t="s">
        <v>481</v>
      </c>
      <c r="X38" s="1" t="s">
        <v>33</v>
      </c>
      <c r="Y38" s="2">
        <v>1042591.95</v>
      </c>
      <c r="Z38" s="2">
        <v>433253.96</v>
      </c>
      <c r="AA38" s="2">
        <v>-398556.63312400639</v>
      </c>
      <c r="AB38" s="2">
        <v>621257.47121168044</v>
      </c>
    </row>
    <row r="39" spans="1:28" x14ac:dyDescent="0.2">
      <c r="A39" s="1">
        <v>5200170330</v>
      </c>
      <c r="B39" s="1" t="s">
        <v>87</v>
      </c>
      <c r="C39" s="1" t="s">
        <v>456</v>
      </c>
      <c r="D39" s="1" t="s">
        <v>459</v>
      </c>
      <c r="E39" s="2">
        <v>27444</v>
      </c>
      <c r="F39" s="1" t="s">
        <v>434</v>
      </c>
      <c r="G39" s="2">
        <v>5381903.6065100003</v>
      </c>
      <c r="H39" s="2">
        <v>-52983.018629999999</v>
      </c>
      <c r="I39" s="2">
        <v>-100756.154834</v>
      </c>
      <c r="J39" s="2">
        <v>-379402.12810999999</v>
      </c>
      <c r="K39" s="2">
        <v>9701.4012399999992</v>
      </c>
      <c r="L39" s="2">
        <f t="shared" si="1"/>
        <v>-523439.90033399995</v>
      </c>
      <c r="M39" s="2">
        <v>0</v>
      </c>
      <c r="N39" s="2">
        <v>1.9799999999999999E-4</v>
      </c>
      <c r="O39" s="2">
        <v>0</v>
      </c>
      <c r="P39" s="2">
        <v>0</v>
      </c>
      <c r="Q39" s="2">
        <f t="shared" si="2"/>
        <v>-523439.90013599995</v>
      </c>
      <c r="R39" s="33">
        <f t="shared" si="3"/>
        <v>-9.7259248512151383E-2</v>
      </c>
      <c r="S39" s="33">
        <f t="shared" si="4"/>
        <v>0</v>
      </c>
      <c r="T39" s="33">
        <f t="shared" si="5"/>
        <v>3.6789956579768051E-11</v>
      </c>
      <c r="U39" s="33">
        <f t="shared" si="6"/>
        <v>0</v>
      </c>
      <c r="V39" s="33">
        <f t="shared" si="7"/>
        <v>-9.7259248475361437E-2</v>
      </c>
      <c r="W39" s="1" t="s">
        <v>481</v>
      </c>
      <c r="X39" s="1" t="s">
        <v>34</v>
      </c>
      <c r="Y39" s="2">
        <v>3245426.22</v>
      </c>
      <c r="Z39" s="2">
        <v>1077743.2</v>
      </c>
      <c r="AA39" s="2">
        <v>-1240644.6714801232</v>
      </c>
      <c r="AB39" s="2">
        <v>1762855.5312473357</v>
      </c>
    </row>
    <row r="40" spans="1:28" x14ac:dyDescent="0.2">
      <c r="A40" s="1">
        <v>5200170340</v>
      </c>
      <c r="B40" s="1" t="s">
        <v>88</v>
      </c>
      <c r="C40" s="1" t="s">
        <v>456</v>
      </c>
      <c r="D40" s="1" t="s">
        <v>457</v>
      </c>
      <c r="E40" s="2">
        <v>246</v>
      </c>
      <c r="F40" s="1" t="s">
        <v>435</v>
      </c>
      <c r="G40" s="2">
        <v>101158.38679</v>
      </c>
      <c r="H40" s="2">
        <v>-2340.9864240000002</v>
      </c>
      <c r="I40" s="2">
        <v>-2943.3146400000001</v>
      </c>
      <c r="J40" s="2">
        <v>-6967.8675199999998</v>
      </c>
      <c r="K40" s="2">
        <v>186.97622000000001</v>
      </c>
      <c r="L40" s="2">
        <f t="shared" si="1"/>
        <v>-12065.192363999999</v>
      </c>
      <c r="M40" s="2">
        <v>0</v>
      </c>
      <c r="N40" s="2">
        <v>-3.1199999999999999E-4</v>
      </c>
      <c r="O40" s="2">
        <v>-25878.5</v>
      </c>
      <c r="P40" s="2">
        <v>-25878.5</v>
      </c>
      <c r="Q40" s="2">
        <f t="shared" si="2"/>
        <v>-37943.692675999999</v>
      </c>
      <c r="R40" s="33">
        <f t="shared" si="3"/>
        <v>-0.11927031210023904</v>
      </c>
      <c r="S40" s="33">
        <f t="shared" si="4"/>
        <v>0</v>
      </c>
      <c r="T40" s="33">
        <f t="shared" si="5"/>
        <v>-3.0842721982873962E-9</v>
      </c>
      <c r="U40" s="33">
        <f t="shared" si="6"/>
        <v>-0.25582159642109098</v>
      </c>
      <c r="V40" s="33">
        <f t="shared" si="7"/>
        <v>-0.37509191160560218</v>
      </c>
      <c r="W40" s="1" t="s">
        <v>481</v>
      </c>
      <c r="X40" s="1" t="s">
        <v>30</v>
      </c>
      <c r="Y40" s="2">
        <v>26280.07</v>
      </c>
      <c r="Z40" s="2">
        <v>8560.44</v>
      </c>
      <c r="AA40" s="2">
        <v>-10046.208602956514</v>
      </c>
      <c r="AB40" s="2">
        <v>64201.796592419676</v>
      </c>
    </row>
    <row r="41" spans="1:28" x14ac:dyDescent="0.2">
      <c r="A41" s="1">
        <v>5200170350</v>
      </c>
      <c r="B41" s="1" t="s">
        <v>89</v>
      </c>
      <c r="C41" s="1" t="s">
        <v>456</v>
      </c>
      <c r="D41" s="1" t="s">
        <v>457</v>
      </c>
      <c r="E41" s="2">
        <v>1749</v>
      </c>
      <c r="F41" s="1" t="s">
        <v>438</v>
      </c>
      <c r="G41" s="2">
        <v>449283.49698200001</v>
      </c>
      <c r="H41" s="2">
        <v>-2966.5818650000001</v>
      </c>
      <c r="I41" s="2">
        <v>-8256.2512879999995</v>
      </c>
      <c r="J41" s="2">
        <v>-31821.727857000002</v>
      </c>
      <c r="K41" s="2">
        <v>807.24539500000003</v>
      </c>
      <c r="L41" s="2">
        <f t="shared" si="1"/>
        <v>-42237.315615000007</v>
      </c>
      <c r="M41" s="2">
        <v>0</v>
      </c>
      <c r="N41" s="2">
        <v>5.5099999999999995E-4</v>
      </c>
      <c r="O41" s="2">
        <v>-55258.400000000001</v>
      </c>
      <c r="P41" s="2">
        <v>-55258.400000000001</v>
      </c>
      <c r="Q41" s="2">
        <f t="shared" si="2"/>
        <v>-97495.715064000018</v>
      </c>
      <c r="R41" s="33">
        <f t="shared" si="3"/>
        <v>-9.4010387425141034E-2</v>
      </c>
      <c r="S41" s="33">
        <f t="shared" si="4"/>
        <v>0</v>
      </c>
      <c r="T41" s="33">
        <f t="shared" si="5"/>
        <v>1.2263971494641279E-9</v>
      </c>
      <c r="U41" s="33">
        <f t="shared" si="6"/>
        <v>-0.12299227630480686</v>
      </c>
      <c r="V41" s="33">
        <f t="shared" si="7"/>
        <v>-0.21700266250355077</v>
      </c>
      <c r="W41" s="1" t="s">
        <v>481</v>
      </c>
      <c r="X41" s="1" t="s">
        <v>31</v>
      </c>
      <c r="Y41" s="2">
        <v>157266.63</v>
      </c>
      <c r="Z41" s="2">
        <v>58569.29</v>
      </c>
      <c r="AA41" s="2">
        <v>-60119.070126676947</v>
      </c>
      <c r="AB41" s="2">
        <v>250674.98737705112</v>
      </c>
    </row>
    <row r="42" spans="1:28" x14ac:dyDescent="0.2">
      <c r="A42" s="1">
        <v>5200170360</v>
      </c>
      <c r="B42" s="1" t="s">
        <v>90</v>
      </c>
      <c r="C42" s="1" t="s">
        <v>456</v>
      </c>
      <c r="D42" s="1" t="s">
        <v>458</v>
      </c>
      <c r="E42" s="2">
        <v>2254</v>
      </c>
      <c r="F42" s="1" t="s">
        <v>438</v>
      </c>
      <c r="G42" s="2">
        <v>588352.25284700003</v>
      </c>
      <c r="H42" s="2">
        <v>-3244.673961</v>
      </c>
      <c r="I42" s="2">
        <v>-8392.3118950000007</v>
      </c>
      <c r="J42" s="2">
        <v>-41903.792594999999</v>
      </c>
      <c r="K42" s="2">
        <v>1048.052461</v>
      </c>
      <c r="L42" s="2">
        <f t="shared" si="1"/>
        <v>-52492.725989999999</v>
      </c>
      <c r="M42" s="2">
        <v>0</v>
      </c>
      <c r="N42" s="2">
        <v>4.35E-4</v>
      </c>
      <c r="O42" s="2">
        <v>0</v>
      </c>
      <c r="P42" s="2">
        <v>0</v>
      </c>
      <c r="Q42" s="2">
        <f t="shared" si="2"/>
        <v>-52492.725554999997</v>
      </c>
      <c r="R42" s="33">
        <f t="shared" si="3"/>
        <v>-8.9219894605639657E-2</v>
      </c>
      <c r="S42" s="33">
        <f t="shared" si="4"/>
        <v>0</v>
      </c>
      <c r="T42" s="33">
        <f t="shared" si="5"/>
        <v>7.3935299456246151E-10</v>
      </c>
      <c r="U42" s="33">
        <f t="shared" si="6"/>
        <v>0</v>
      </c>
      <c r="V42" s="33">
        <f t="shared" si="7"/>
        <v>-8.9219893866286662E-2</v>
      </c>
      <c r="W42" s="1" t="s">
        <v>481</v>
      </c>
      <c r="X42" s="1" t="s">
        <v>34</v>
      </c>
      <c r="Y42" s="2">
        <v>170408.27</v>
      </c>
      <c r="Z42" s="2">
        <v>71530.62</v>
      </c>
      <c r="AA42" s="2">
        <v>-65142.787979215289</v>
      </c>
      <c r="AB42" s="2">
        <v>358337.73902859591</v>
      </c>
    </row>
    <row r="43" spans="1:28" x14ac:dyDescent="0.2">
      <c r="A43" s="1">
        <v>5200170370</v>
      </c>
      <c r="B43" s="1" t="s">
        <v>91</v>
      </c>
      <c r="C43" s="1" t="s">
        <v>456</v>
      </c>
      <c r="D43" s="1" t="s">
        <v>458</v>
      </c>
      <c r="E43" s="2">
        <v>7836</v>
      </c>
      <c r="F43" s="1" t="s">
        <v>437</v>
      </c>
      <c r="G43" s="2">
        <v>1189887.1478269999</v>
      </c>
      <c r="H43" s="2">
        <v>-10280.818477999999</v>
      </c>
      <c r="I43" s="2">
        <v>-16575.705655000002</v>
      </c>
      <c r="J43" s="2">
        <v>-84168.442542000004</v>
      </c>
      <c r="K43" s="2">
        <v>2119.8843630000001</v>
      </c>
      <c r="L43" s="2">
        <f t="shared" si="1"/>
        <v>-108905.082312</v>
      </c>
      <c r="M43" s="2">
        <v>0</v>
      </c>
      <c r="N43" s="2">
        <v>-6870.8370109999996</v>
      </c>
      <c r="O43" s="2">
        <v>0</v>
      </c>
      <c r="P43" s="2">
        <v>0</v>
      </c>
      <c r="Q43" s="2">
        <f t="shared" si="2"/>
        <v>-115775.91932299999</v>
      </c>
      <c r="R43" s="33">
        <f t="shared" si="3"/>
        <v>-9.1525555604903414E-2</v>
      </c>
      <c r="S43" s="33">
        <f t="shared" si="4"/>
        <v>0</v>
      </c>
      <c r="T43" s="33">
        <f t="shared" si="5"/>
        <v>-5.7743602185700424E-3</v>
      </c>
      <c r="U43" s="33">
        <f t="shared" si="6"/>
        <v>0</v>
      </c>
      <c r="V43" s="33">
        <f t="shared" si="7"/>
        <v>-9.7299915823473443E-2</v>
      </c>
      <c r="W43" s="1" t="s">
        <v>481</v>
      </c>
      <c r="X43" s="1" t="s">
        <v>34</v>
      </c>
      <c r="Y43" s="2">
        <v>1751717.06</v>
      </c>
      <c r="Z43" s="2">
        <v>389412.53</v>
      </c>
      <c r="AA43" s="2">
        <v>-669637.29541503091</v>
      </c>
      <c r="AB43" s="2">
        <v>-396601.51706356974</v>
      </c>
    </row>
    <row r="44" spans="1:28" x14ac:dyDescent="0.2">
      <c r="A44" s="1">
        <v>5200170371</v>
      </c>
      <c r="B44" s="1" t="s">
        <v>92</v>
      </c>
      <c r="C44" s="1" t="s">
        <v>456</v>
      </c>
      <c r="D44" s="1" t="s">
        <v>459</v>
      </c>
      <c r="E44" s="2">
        <v>1326</v>
      </c>
      <c r="F44" s="1" t="s">
        <v>438</v>
      </c>
      <c r="G44" s="2">
        <v>409001.21989000001</v>
      </c>
      <c r="H44" s="2">
        <v>-1203.2770820000001</v>
      </c>
      <c r="I44" s="2">
        <v>-3526.6731770000001</v>
      </c>
      <c r="J44" s="2">
        <v>-29386.923234999998</v>
      </c>
      <c r="K44" s="2">
        <v>722.83139700000004</v>
      </c>
      <c r="L44" s="2">
        <f t="shared" si="1"/>
        <v>-33394.042096999998</v>
      </c>
      <c r="M44" s="2">
        <v>0</v>
      </c>
      <c r="N44" s="2">
        <v>4.8500000000000003E-4</v>
      </c>
      <c r="O44" s="2">
        <v>-56916.72</v>
      </c>
      <c r="P44" s="2">
        <v>-56916.72</v>
      </c>
      <c r="Q44" s="2">
        <f t="shared" si="2"/>
        <v>-90310.761612000002</v>
      </c>
      <c r="R44" s="33">
        <f t="shared" si="3"/>
        <v>-8.1647781163051922E-2</v>
      </c>
      <c r="S44" s="33">
        <f t="shared" si="4"/>
        <v>0</v>
      </c>
      <c r="T44" s="33">
        <f t="shared" si="5"/>
        <v>1.1858155340720982E-9</v>
      </c>
      <c r="U44" s="33">
        <f t="shared" si="6"/>
        <v>-0.13916026953491148</v>
      </c>
      <c r="V44" s="33">
        <f t="shared" si="7"/>
        <v>-0.22080804951214789</v>
      </c>
      <c r="W44" s="1" t="s">
        <v>481</v>
      </c>
      <c r="X44" s="1" t="s">
        <v>31</v>
      </c>
      <c r="Y44" s="2">
        <v>99096.94</v>
      </c>
      <c r="Z44" s="2">
        <v>30048.9</v>
      </c>
      <c r="AA44" s="2">
        <v>-37882.263295138313</v>
      </c>
      <c r="AB44" s="2">
        <v>284010.98611964466</v>
      </c>
    </row>
    <row r="45" spans="1:28" x14ac:dyDescent="0.2">
      <c r="A45" s="1">
        <v>5200170380</v>
      </c>
      <c r="B45" s="1" t="s">
        <v>93</v>
      </c>
      <c r="C45" s="1" t="s">
        <v>456</v>
      </c>
      <c r="D45" s="1" t="s">
        <v>458</v>
      </c>
      <c r="E45" s="2">
        <v>4589</v>
      </c>
      <c r="F45" s="1" t="s">
        <v>438</v>
      </c>
      <c r="G45" s="2">
        <v>1124376.5732780001</v>
      </c>
      <c r="H45" s="2">
        <v>-9104.3576049999992</v>
      </c>
      <c r="I45" s="2">
        <v>-20933.572098000001</v>
      </c>
      <c r="J45" s="2">
        <v>-79479.455111000003</v>
      </c>
      <c r="K45" s="2">
        <v>2037.376164</v>
      </c>
      <c r="L45" s="2">
        <f t="shared" si="1"/>
        <v>-107480.00865</v>
      </c>
      <c r="M45" s="2">
        <v>0</v>
      </c>
      <c r="N45" s="2">
        <v>2.1699999999999999E-4</v>
      </c>
      <c r="O45" s="2">
        <v>0</v>
      </c>
      <c r="P45" s="2">
        <v>0</v>
      </c>
      <c r="Q45" s="2">
        <f t="shared" si="2"/>
        <v>-107480.00843300001</v>
      </c>
      <c r="R45" s="33">
        <f t="shared" si="3"/>
        <v>-9.5590757762458081E-2</v>
      </c>
      <c r="S45" s="33">
        <f t="shared" si="4"/>
        <v>0</v>
      </c>
      <c r="T45" s="33">
        <f t="shared" si="5"/>
        <v>1.9299583890062703E-10</v>
      </c>
      <c r="U45" s="33">
        <f t="shared" si="6"/>
        <v>0</v>
      </c>
      <c r="V45" s="33">
        <f t="shared" si="7"/>
        <v>-9.559075756946224E-2</v>
      </c>
      <c r="W45" s="1" t="s">
        <v>481</v>
      </c>
      <c r="X45" s="1" t="s">
        <v>34</v>
      </c>
      <c r="Y45" s="2">
        <v>500180.61</v>
      </c>
      <c r="Z45" s="2">
        <v>201456.97</v>
      </c>
      <c r="AA45" s="2">
        <v>-191206.44454957833</v>
      </c>
      <c r="AB45" s="2">
        <v>504613.5326654953</v>
      </c>
    </row>
    <row r="46" spans="1:28" x14ac:dyDescent="0.2">
      <c r="A46" s="1">
        <v>5200170381</v>
      </c>
      <c r="B46" s="1" t="s">
        <v>94</v>
      </c>
      <c r="C46" s="1" t="s">
        <v>456</v>
      </c>
      <c r="D46" s="1" t="s">
        <v>458</v>
      </c>
      <c r="E46" s="2">
        <v>20356</v>
      </c>
      <c r="F46" s="1" t="s">
        <v>434</v>
      </c>
      <c r="G46" s="2">
        <v>4455784.9872239996</v>
      </c>
      <c r="H46" s="2">
        <v>-27746.317609000002</v>
      </c>
      <c r="I46" s="2">
        <v>-51556.684204999998</v>
      </c>
      <c r="J46" s="2">
        <v>-317945.31055599998</v>
      </c>
      <c r="K46" s="2">
        <v>7977.3161449999998</v>
      </c>
      <c r="L46" s="2">
        <f t="shared" si="1"/>
        <v>-389270.99622500001</v>
      </c>
      <c r="M46" s="2">
        <v>0</v>
      </c>
      <c r="N46" s="2">
        <v>-6.7000000000000002E-4</v>
      </c>
      <c r="O46" s="2">
        <v>0</v>
      </c>
      <c r="P46" s="2">
        <v>0</v>
      </c>
      <c r="Q46" s="2">
        <f t="shared" si="2"/>
        <v>-389270.99689499999</v>
      </c>
      <c r="R46" s="33">
        <f t="shared" si="3"/>
        <v>-8.7363056642353804E-2</v>
      </c>
      <c r="S46" s="33">
        <f t="shared" si="4"/>
        <v>0</v>
      </c>
      <c r="T46" s="33">
        <f t="shared" si="5"/>
        <v>-1.5036632196595666E-10</v>
      </c>
      <c r="U46" s="33">
        <f t="shared" si="6"/>
        <v>0</v>
      </c>
      <c r="V46" s="33">
        <f t="shared" si="7"/>
        <v>-8.736305679272012E-2</v>
      </c>
      <c r="W46" s="1" t="s">
        <v>481</v>
      </c>
      <c r="X46" s="1" t="s">
        <v>34</v>
      </c>
      <c r="Y46" s="2">
        <v>1450971.38</v>
      </c>
      <c r="Z46" s="2">
        <v>545432.23</v>
      </c>
      <c r="AA46" s="2">
        <v>-554669.79960097838</v>
      </c>
      <c r="AB46" s="2">
        <v>2618623.0494273962</v>
      </c>
    </row>
    <row r="47" spans="1:28" x14ac:dyDescent="0.2">
      <c r="A47" s="1">
        <v>5200170390</v>
      </c>
      <c r="B47" s="1" t="s">
        <v>95</v>
      </c>
      <c r="C47" s="1" t="s">
        <v>456</v>
      </c>
      <c r="D47" s="1" t="s">
        <v>458</v>
      </c>
      <c r="E47" s="2">
        <v>5288</v>
      </c>
      <c r="F47" s="1" t="s">
        <v>437</v>
      </c>
      <c r="G47" s="2">
        <v>1771084.9624379999</v>
      </c>
      <c r="H47" s="2">
        <v>-12923.231268</v>
      </c>
      <c r="I47" s="2">
        <v>-23037.079185999999</v>
      </c>
      <c r="J47" s="2">
        <v>-125609.49531699999</v>
      </c>
      <c r="K47" s="2">
        <v>3135.358365</v>
      </c>
      <c r="L47" s="2">
        <f t="shared" si="1"/>
        <v>-158434.44740599999</v>
      </c>
      <c r="M47" s="2">
        <v>0</v>
      </c>
      <c r="N47" s="2">
        <v>5.1000000000000004E-4</v>
      </c>
      <c r="O47" s="2">
        <v>0</v>
      </c>
      <c r="P47" s="2">
        <v>0</v>
      </c>
      <c r="Q47" s="2">
        <f t="shared" si="2"/>
        <v>-158434.44689599998</v>
      </c>
      <c r="R47" s="33">
        <f t="shared" si="3"/>
        <v>-8.9456153017021783E-2</v>
      </c>
      <c r="S47" s="33">
        <f t="shared" si="4"/>
        <v>0</v>
      </c>
      <c r="T47" s="33">
        <f t="shared" si="5"/>
        <v>2.8795908204085014E-10</v>
      </c>
      <c r="U47" s="33">
        <f t="shared" si="6"/>
        <v>0</v>
      </c>
      <c r="V47" s="33">
        <f t="shared" si="7"/>
        <v>-8.9456152729062696E-2</v>
      </c>
      <c r="W47" s="1" t="s">
        <v>481</v>
      </c>
      <c r="X47" s="1" t="s">
        <v>34</v>
      </c>
      <c r="Y47" s="2">
        <v>2520967.8199999998</v>
      </c>
      <c r="Z47" s="2">
        <v>509903.49</v>
      </c>
      <c r="AA47" s="2">
        <v>-963702.47876282397</v>
      </c>
      <c r="AB47" s="2">
        <v>-463074.65255313599</v>
      </c>
    </row>
    <row r="48" spans="1:28" x14ac:dyDescent="0.2">
      <c r="A48" s="1">
        <v>5200170400</v>
      </c>
      <c r="B48" s="1" t="s">
        <v>96</v>
      </c>
      <c r="C48" s="1" t="s">
        <v>456</v>
      </c>
      <c r="D48" s="1" t="s">
        <v>459</v>
      </c>
      <c r="E48" s="2">
        <v>1559</v>
      </c>
      <c r="F48" s="1" t="s">
        <v>438</v>
      </c>
      <c r="G48" s="2">
        <v>356047.20156100002</v>
      </c>
      <c r="H48" s="2">
        <v>-2263.8176210000001</v>
      </c>
      <c r="I48" s="2">
        <v>-6679.4491740000003</v>
      </c>
      <c r="J48" s="2">
        <v>-25228.930485000001</v>
      </c>
      <c r="K48" s="2">
        <v>642.72108300000002</v>
      </c>
      <c r="L48" s="2">
        <f t="shared" si="1"/>
        <v>-33529.476197000004</v>
      </c>
      <c r="M48" s="2">
        <v>0</v>
      </c>
      <c r="N48" s="2">
        <v>-5.1599999999999997E-4</v>
      </c>
      <c r="O48" s="2">
        <v>-23257.759999999998</v>
      </c>
      <c r="P48" s="2">
        <v>-23257.759999999998</v>
      </c>
      <c r="Q48" s="2">
        <f t="shared" si="2"/>
        <v>-56787.236713000006</v>
      </c>
      <c r="R48" s="33">
        <f t="shared" si="3"/>
        <v>-9.4171435837715867E-2</v>
      </c>
      <c r="S48" s="33">
        <f t="shared" si="4"/>
        <v>0</v>
      </c>
      <c r="T48" s="33">
        <f t="shared" si="5"/>
        <v>-1.4492460486635672E-9</v>
      </c>
      <c r="U48" s="33">
        <f t="shared" si="6"/>
        <v>-6.5322125544119314E-2</v>
      </c>
      <c r="V48" s="33">
        <f t="shared" si="7"/>
        <v>-0.15949356283108124</v>
      </c>
      <c r="W48" s="1" t="s">
        <v>481</v>
      </c>
      <c r="X48" s="1" t="s">
        <v>32</v>
      </c>
      <c r="Y48" s="2">
        <v>79884.87</v>
      </c>
      <c r="Z48" s="2">
        <v>43929.82</v>
      </c>
      <c r="AA48" s="2">
        <v>-30537.973005401534</v>
      </c>
      <c r="AB48" s="2">
        <v>228921.93969361746</v>
      </c>
    </row>
    <row r="49" spans="1:28" x14ac:dyDescent="0.2">
      <c r="A49" s="1">
        <v>5200170410</v>
      </c>
      <c r="B49" s="1" t="s">
        <v>97</v>
      </c>
      <c r="C49" s="1" t="s">
        <v>456</v>
      </c>
      <c r="D49" s="1" t="s">
        <v>459</v>
      </c>
      <c r="E49" s="2">
        <v>3330</v>
      </c>
      <c r="F49" s="1" t="s">
        <v>438</v>
      </c>
      <c r="G49" s="2">
        <v>496801.23868100002</v>
      </c>
      <c r="H49" s="2">
        <v>-7165.6328519999997</v>
      </c>
      <c r="I49" s="2">
        <v>-20711.472599000001</v>
      </c>
      <c r="J49" s="2">
        <v>-34051.003543999999</v>
      </c>
      <c r="K49" s="2">
        <v>951.95282499999996</v>
      </c>
      <c r="L49" s="2">
        <f t="shared" si="1"/>
        <v>-60976.156170000002</v>
      </c>
      <c r="M49" s="2">
        <v>0</v>
      </c>
      <c r="N49" s="2">
        <v>-2.92E-4</v>
      </c>
      <c r="O49" s="2">
        <v>0</v>
      </c>
      <c r="P49" s="2">
        <v>0</v>
      </c>
      <c r="Q49" s="2">
        <f t="shared" si="2"/>
        <v>-60976.156461999999</v>
      </c>
      <c r="R49" s="33">
        <f t="shared" si="3"/>
        <v>-0.12273752845683476</v>
      </c>
      <c r="S49" s="33">
        <f t="shared" si="4"/>
        <v>0</v>
      </c>
      <c r="T49" s="33">
        <f t="shared" si="5"/>
        <v>-5.877602092443564E-10</v>
      </c>
      <c r="U49" s="33">
        <f t="shared" si="6"/>
        <v>0</v>
      </c>
      <c r="V49" s="33">
        <f t="shared" si="7"/>
        <v>-0.12273752904459498</v>
      </c>
      <c r="W49" s="1" t="s">
        <v>481</v>
      </c>
      <c r="X49" s="1" t="s">
        <v>33</v>
      </c>
      <c r="Y49" s="2">
        <v>222777.55</v>
      </c>
      <c r="Z49" s="2">
        <v>88249.19</v>
      </c>
      <c r="AA49" s="2">
        <v>-85162.244216076084</v>
      </c>
      <c r="AB49" s="2">
        <v>209085.33535761904</v>
      </c>
    </row>
    <row r="50" spans="1:28" x14ac:dyDescent="0.2">
      <c r="A50" s="1">
        <v>5200170420</v>
      </c>
      <c r="B50" s="1" t="s">
        <v>98</v>
      </c>
      <c r="C50" s="1" t="s">
        <v>456</v>
      </c>
      <c r="D50" s="1" t="s">
        <v>458</v>
      </c>
      <c r="E50" s="2">
        <v>2581</v>
      </c>
      <c r="F50" s="1" t="s">
        <v>438</v>
      </c>
      <c r="G50" s="2">
        <v>591099.64618000004</v>
      </c>
      <c r="H50" s="2">
        <v>-3552.3984700000001</v>
      </c>
      <c r="I50" s="2">
        <v>-8776.2220020000004</v>
      </c>
      <c r="J50" s="2">
        <v>-42031.763599999998</v>
      </c>
      <c r="K50" s="2">
        <v>1055.7474119999999</v>
      </c>
      <c r="L50" s="2">
        <f t="shared" si="1"/>
        <v>-53304.636660000004</v>
      </c>
      <c r="M50" s="2">
        <v>0</v>
      </c>
      <c r="N50" s="2">
        <v>5.8E-5</v>
      </c>
      <c r="O50" s="2">
        <v>0</v>
      </c>
      <c r="P50" s="2">
        <v>0</v>
      </c>
      <c r="Q50" s="2">
        <f t="shared" si="2"/>
        <v>-53304.636602000006</v>
      </c>
      <c r="R50" s="33">
        <f t="shared" si="3"/>
        <v>-9.0178765973694772E-2</v>
      </c>
      <c r="S50" s="33">
        <f t="shared" si="4"/>
        <v>0</v>
      </c>
      <c r="T50" s="33">
        <f t="shared" si="5"/>
        <v>9.8122203886987275E-11</v>
      </c>
      <c r="U50" s="33">
        <f t="shared" si="6"/>
        <v>0</v>
      </c>
      <c r="V50" s="33">
        <f t="shared" si="7"/>
        <v>-9.0178765875572567E-2</v>
      </c>
      <c r="W50" s="1" t="s">
        <v>481</v>
      </c>
      <c r="X50" s="1" t="s">
        <v>34</v>
      </c>
      <c r="Y50" s="2">
        <v>277718.2</v>
      </c>
      <c r="Z50" s="2">
        <v>111105.13</v>
      </c>
      <c r="AA50" s="2">
        <v>-106164.67041517004</v>
      </c>
      <c r="AB50" s="2">
        <v>254113.93391440687</v>
      </c>
    </row>
    <row r="51" spans="1:28" x14ac:dyDescent="0.2">
      <c r="A51" s="1">
        <v>5200170430</v>
      </c>
      <c r="B51" s="1" t="s">
        <v>99</v>
      </c>
      <c r="C51" s="1" t="s">
        <v>456</v>
      </c>
      <c r="D51" s="1" t="s">
        <v>459</v>
      </c>
      <c r="E51" s="2">
        <v>1619</v>
      </c>
      <c r="F51" s="1" t="s">
        <v>438</v>
      </c>
      <c r="G51" s="2">
        <v>420004.90018300002</v>
      </c>
      <c r="H51" s="2">
        <v>-2717.8759020000002</v>
      </c>
      <c r="I51" s="2">
        <v>-6579.272903</v>
      </c>
      <c r="J51" s="2">
        <v>-29833.339991000001</v>
      </c>
      <c r="K51" s="2">
        <v>758.18597599999998</v>
      </c>
      <c r="L51" s="2">
        <f t="shared" si="1"/>
        <v>-38372.302820000004</v>
      </c>
      <c r="M51" s="2">
        <v>0</v>
      </c>
      <c r="N51" s="2">
        <v>-3.0699999999999998E-4</v>
      </c>
      <c r="O51" s="2">
        <v>0</v>
      </c>
      <c r="P51" s="2">
        <v>0</v>
      </c>
      <c r="Q51" s="2">
        <f t="shared" si="2"/>
        <v>-38372.303127000006</v>
      </c>
      <c r="R51" s="33">
        <f t="shared" si="3"/>
        <v>-9.1361559837232459E-2</v>
      </c>
      <c r="S51" s="33">
        <f t="shared" si="4"/>
        <v>0</v>
      </c>
      <c r="T51" s="33">
        <f t="shared" si="5"/>
        <v>-7.3094385295561368E-10</v>
      </c>
      <c r="U51" s="33">
        <f t="shared" si="6"/>
        <v>0</v>
      </c>
      <c r="V51" s="33">
        <f t="shared" si="7"/>
        <v>-9.136156056817632E-2</v>
      </c>
      <c r="W51" s="1" t="s">
        <v>481</v>
      </c>
      <c r="X51" s="1" t="s">
        <v>34</v>
      </c>
      <c r="Y51" s="2">
        <v>124565.21</v>
      </c>
      <c r="Z51" s="2">
        <v>49169.29</v>
      </c>
      <c r="AA51" s="2">
        <v>-47618.14121237443</v>
      </c>
      <c r="AB51" s="2">
        <v>254883.37403395996</v>
      </c>
    </row>
    <row r="52" spans="1:28" x14ac:dyDescent="0.2">
      <c r="A52" s="1">
        <v>5200170440</v>
      </c>
      <c r="B52" s="1" t="s">
        <v>100</v>
      </c>
      <c r="C52" s="1" t="s">
        <v>456</v>
      </c>
      <c r="D52" s="1" t="s">
        <v>458</v>
      </c>
      <c r="E52" s="2">
        <v>943</v>
      </c>
      <c r="F52" s="1" t="s">
        <v>435</v>
      </c>
      <c r="G52" s="2">
        <v>216966.60151000001</v>
      </c>
      <c r="H52" s="2">
        <v>-2486.4412440000001</v>
      </c>
      <c r="I52" s="2">
        <v>-7074.7082929999997</v>
      </c>
      <c r="J52" s="2">
        <v>-15065.955881</v>
      </c>
      <c r="K52" s="2">
        <v>404.19763399999999</v>
      </c>
      <c r="L52" s="2">
        <f t="shared" si="1"/>
        <v>-24222.907783999999</v>
      </c>
      <c r="M52" s="2">
        <v>0</v>
      </c>
      <c r="N52" s="2">
        <v>7.2400000000000003E-4</v>
      </c>
      <c r="O52" s="2">
        <v>-63795.34</v>
      </c>
      <c r="P52" s="2">
        <v>-63795.34</v>
      </c>
      <c r="Q52" s="2">
        <f t="shared" si="2"/>
        <v>-88018.247059999994</v>
      </c>
      <c r="R52" s="33">
        <f t="shared" si="3"/>
        <v>-0.11164348621132623</v>
      </c>
      <c r="S52" s="33">
        <f t="shared" si="4"/>
        <v>0</v>
      </c>
      <c r="T52" s="33">
        <f t="shared" si="5"/>
        <v>3.3369191154825312E-9</v>
      </c>
      <c r="U52" s="33">
        <f t="shared" si="6"/>
        <v>-0.29403299658108745</v>
      </c>
      <c r="V52" s="33">
        <f t="shared" si="7"/>
        <v>-0.40567647945549457</v>
      </c>
      <c r="W52" s="1" t="s">
        <v>481</v>
      </c>
      <c r="X52" s="1" t="s">
        <v>30</v>
      </c>
      <c r="Y52" s="2">
        <v>85311.06</v>
      </c>
      <c r="Z52" s="2">
        <v>24830.49</v>
      </c>
      <c r="AA52" s="2">
        <v>-32612.268723003373</v>
      </c>
      <c r="AB52" s="2">
        <v>114898.41659475745</v>
      </c>
    </row>
    <row r="53" spans="1:28" x14ac:dyDescent="0.2">
      <c r="A53" s="1">
        <v>5200170450</v>
      </c>
      <c r="B53" s="1" t="s">
        <v>101</v>
      </c>
      <c r="C53" s="1" t="s">
        <v>456</v>
      </c>
      <c r="D53" s="1" t="s">
        <v>457</v>
      </c>
      <c r="E53" s="2">
        <v>2890</v>
      </c>
      <c r="F53" s="1" t="s">
        <v>438</v>
      </c>
      <c r="G53" s="2">
        <v>627057.77665400004</v>
      </c>
      <c r="H53" s="2">
        <v>-3959.796288</v>
      </c>
      <c r="I53" s="2">
        <v>-10236.218588</v>
      </c>
      <c r="J53" s="2">
        <v>-44519.057319</v>
      </c>
      <c r="K53" s="2">
        <v>1113.654027</v>
      </c>
      <c r="L53" s="2">
        <f t="shared" si="1"/>
        <v>-57601.418168000004</v>
      </c>
      <c r="M53" s="2">
        <v>0</v>
      </c>
      <c r="N53" s="2">
        <v>-5.1400000000000003E-4</v>
      </c>
      <c r="O53" s="2">
        <v>0</v>
      </c>
      <c r="P53" s="2">
        <v>0</v>
      </c>
      <c r="Q53" s="2">
        <f t="shared" si="2"/>
        <v>-57601.418682000003</v>
      </c>
      <c r="R53" s="33">
        <f t="shared" si="3"/>
        <v>-9.1859825860645533E-2</v>
      </c>
      <c r="S53" s="33">
        <f t="shared" si="4"/>
        <v>0</v>
      </c>
      <c r="T53" s="33">
        <f t="shared" si="5"/>
        <v>-8.1970118087478336E-10</v>
      </c>
      <c r="U53" s="33">
        <f t="shared" si="6"/>
        <v>0</v>
      </c>
      <c r="V53" s="33">
        <f t="shared" si="7"/>
        <v>-9.1859826680346715E-2</v>
      </c>
      <c r="W53" s="1" t="s">
        <v>481</v>
      </c>
      <c r="X53" s="1" t="s">
        <v>34</v>
      </c>
      <c r="Y53" s="2">
        <v>263616.98</v>
      </c>
      <c r="Z53" s="2">
        <v>76275.22</v>
      </c>
      <c r="AA53" s="2">
        <v>-100774.12930640652</v>
      </c>
      <c r="AB53" s="2">
        <v>329414.29086751549</v>
      </c>
    </row>
    <row r="54" spans="1:28" x14ac:dyDescent="0.2">
      <c r="A54" s="1">
        <v>5200170460</v>
      </c>
      <c r="B54" s="1" t="s">
        <v>102</v>
      </c>
      <c r="C54" s="1" t="s">
        <v>456</v>
      </c>
      <c r="D54" s="1" t="s">
        <v>457</v>
      </c>
      <c r="E54" s="2">
        <v>646</v>
      </c>
      <c r="F54" s="1" t="s">
        <v>435</v>
      </c>
      <c r="G54" s="2">
        <v>154129.94174099999</v>
      </c>
      <c r="H54" s="2">
        <v>-1361.410048</v>
      </c>
      <c r="I54" s="2">
        <v>-3985.2182969999999</v>
      </c>
      <c r="J54" s="2">
        <v>-10815.534141</v>
      </c>
      <c r="K54" s="2">
        <v>284.33675299999999</v>
      </c>
      <c r="L54" s="2">
        <f t="shared" si="1"/>
        <v>-15877.825733000001</v>
      </c>
      <c r="M54" s="2">
        <v>0</v>
      </c>
      <c r="N54" s="2">
        <v>-2.7999999999999998E-4</v>
      </c>
      <c r="O54" s="2">
        <v>-43995.07</v>
      </c>
      <c r="P54" s="2">
        <v>-43995.07</v>
      </c>
      <c r="Q54" s="2">
        <f t="shared" si="2"/>
        <v>-59872.896013000005</v>
      </c>
      <c r="R54" s="33">
        <f t="shared" si="3"/>
        <v>-0.10301584204632418</v>
      </c>
      <c r="S54" s="33">
        <f t="shared" si="4"/>
        <v>0</v>
      </c>
      <c r="T54" s="33">
        <f t="shared" si="5"/>
        <v>-1.8166489705842626E-9</v>
      </c>
      <c r="U54" s="33">
        <f t="shared" si="6"/>
        <v>-0.2854414236652949</v>
      </c>
      <c r="V54" s="33">
        <f t="shared" si="7"/>
        <v>-0.38845726752826809</v>
      </c>
      <c r="W54" s="1" t="s">
        <v>481</v>
      </c>
      <c r="X54" s="1" t="s">
        <v>30</v>
      </c>
      <c r="Y54" s="2">
        <v>31297.45</v>
      </c>
      <c r="Z54" s="2">
        <v>12872.71</v>
      </c>
      <c r="AA54" s="2">
        <v>-11964.226558019112</v>
      </c>
      <c r="AB54" s="2">
        <v>105928.05183151847</v>
      </c>
    </row>
    <row r="55" spans="1:28" x14ac:dyDescent="0.2">
      <c r="A55" s="1">
        <v>5200170470</v>
      </c>
      <c r="B55" s="1" t="s">
        <v>103</v>
      </c>
      <c r="C55" s="1" t="s">
        <v>456</v>
      </c>
      <c r="D55" s="1" t="s">
        <v>459</v>
      </c>
      <c r="E55" s="2">
        <v>1468</v>
      </c>
      <c r="F55" s="1" t="s">
        <v>438</v>
      </c>
      <c r="G55" s="2">
        <v>346274.73998999997</v>
      </c>
      <c r="H55" s="2">
        <v>-1919.69668</v>
      </c>
      <c r="I55" s="2">
        <v>-4609.7890239999997</v>
      </c>
      <c r="J55" s="2">
        <v>-24696.058913000001</v>
      </c>
      <c r="K55" s="2">
        <v>617.76529300000004</v>
      </c>
      <c r="L55" s="2">
        <f t="shared" si="1"/>
        <v>-30607.779323999999</v>
      </c>
      <c r="M55" s="2">
        <v>0</v>
      </c>
      <c r="N55" s="2">
        <v>-5.7600000000000001E-4</v>
      </c>
      <c r="O55" s="2">
        <v>0</v>
      </c>
      <c r="P55" s="2">
        <v>0</v>
      </c>
      <c r="Q55" s="2">
        <f t="shared" ref="Q55:Q118" si="8">+L55+M55+N55+P55</f>
        <v>-30607.779899999998</v>
      </c>
      <c r="R55" s="33">
        <f t="shared" si="3"/>
        <v>-8.8391602936107663E-2</v>
      </c>
      <c r="S55" s="33">
        <f t="shared" si="4"/>
        <v>0</v>
      </c>
      <c r="T55" s="33">
        <f t="shared" si="5"/>
        <v>-1.6634190527921102E-9</v>
      </c>
      <c r="U55" s="33">
        <f t="shared" si="6"/>
        <v>0</v>
      </c>
      <c r="V55" s="33">
        <f t="shared" si="7"/>
        <v>-8.8391604599526705E-2</v>
      </c>
      <c r="W55" s="1" t="s">
        <v>481</v>
      </c>
      <c r="X55" s="1" t="s">
        <v>34</v>
      </c>
      <c r="Y55" s="2">
        <v>80384.72</v>
      </c>
      <c r="Z55" s="2">
        <v>28817.040000000001</v>
      </c>
      <c r="AA55" s="2">
        <v>-30729.053066078231</v>
      </c>
      <c r="AB55" s="2">
        <v>236909.26661796021</v>
      </c>
    </row>
    <row r="56" spans="1:28" x14ac:dyDescent="0.2">
      <c r="A56" s="1">
        <v>5200170480</v>
      </c>
      <c r="B56" s="1" t="s">
        <v>104</v>
      </c>
      <c r="C56" s="1" t="s">
        <v>456</v>
      </c>
      <c r="D56" s="1" t="s">
        <v>458</v>
      </c>
      <c r="E56" s="2">
        <v>1199</v>
      </c>
      <c r="F56" s="1" t="s">
        <v>438</v>
      </c>
      <c r="G56" s="2">
        <v>252564.47920900001</v>
      </c>
      <c r="H56" s="2">
        <v>-1881.030931</v>
      </c>
      <c r="I56" s="2">
        <v>-5312.5770389999998</v>
      </c>
      <c r="J56" s="2">
        <v>-17826.937986000001</v>
      </c>
      <c r="K56" s="2">
        <v>461.380717</v>
      </c>
      <c r="L56" s="2">
        <f t="shared" ref="L56:L119" si="9">+SUM(H56:K56)</f>
        <v>-24559.165239000002</v>
      </c>
      <c r="M56" s="2">
        <v>0</v>
      </c>
      <c r="N56" s="2">
        <v>4.1999999999999998E-5</v>
      </c>
      <c r="O56" s="2">
        <v>-38877.410000000003</v>
      </c>
      <c r="P56" s="2">
        <v>-38877.410000000003</v>
      </c>
      <c r="Q56" s="2">
        <f t="shared" si="8"/>
        <v>-63436.575197000006</v>
      </c>
      <c r="R56" s="33">
        <f t="shared" ref="R56:R119" si="10">+L56/G56</f>
        <v>-9.723918943754957E-2</v>
      </c>
      <c r="S56" s="33">
        <f t="shared" ref="S56:S119" si="11">+M56/G56</f>
        <v>0</v>
      </c>
      <c r="T56" s="33">
        <f t="shared" ref="T56:T119" si="12">+N56/G56</f>
        <v>1.6629416825176163E-10</v>
      </c>
      <c r="U56" s="33">
        <f t="shared" ref="U56:U119" si="13">+P56/G56</f>
        <v>-0.15393063237458859</v>
      </c>
      <c r="V56" s="33">
        <f t="shared" ref="V56:V119" si="14">+Q56/G56</f>
        <v>-0.251169821645844</v>
      </c>
      <c r="W56" s="1" t="s">
        <v>481</v>
      </c>
      <c r="X56" s="1" t="s">
        <v>31</v>
      </c>
      <c r="Y56" s="2">
        <v>86634.49</v>
      </c>
      <c r="Z56" s="2">
        <v>31615.83</v>
      </c>
      <c r="AA56" s="2">
        <v>-33118.182666589171</v>
      </c>
      <c r="AB56" s="2">
        <v>142542.9069388099</v>
      </c>
    </row>
    <row r="57" spans="1:28" x14ac:dyDescent="0.2">
      <c r="A57" s="1">
        <v>5200170481</v>
      </c>
      <c r="B57" s="1" t="s">
        <v>105</v>
      </c>
      <c r="C57" s="1" t="s">
        <v>456</v>
      </c>
      <c r="D57" s="1" t="s">
        <v>459</v>
      </c>
      <c r="E57" s="2">
        <v>876</v>
      </c>
      <c r="F57" s="1" t="s">
        <v>435</v>
      </c>
      <c r="G57" s="2">
        <v>267382.704875</v>
      </c>
      <c r="H57" s="2">
        <v>-1225.5033559999999</v>
      </c>
      <c r="I57" s="2">
        <v>-2907.9799819999998</v>
      </c>
      <c r="J57" s="2">
        <v>-19133.116869000001</v>
      </c>
      <c r="K57" s="2">
        <v>476.41683699999999</v>
      </c>
      <c r="L57" s="2">
        <f t="shared" si="9"/>
        <v>-22790.183370000002</v>
      </c>
      <c r="M57" s="2">
        <v>0</v>
      </c>
      <c r="N57" s="2">
        <v>-5.7899999999999998E-4</v>
      </c>
      <c r="O57" s="2">
        <v>-24151.65</v>
      </c>
      <c r="P57" s="2">
        <v>-24151.65</v>
      </c>
      <c r="Q57" s="2">
        <f t="shared" si="8"/>
        <v>-46941.833949000007</v>
      </c>
      <c r="R57" s="33">
        <f t="shared" si="10"/>
        <v>-8.5234321272403518E-2</v>
      </c>
      <c r="S57" s="33">
        <f t="shared" si="11"/>
        <v>0</v>
      </c>
      <c r="T57" s="33">
        <f t="shared" si="12"/>
        <v>-2.1654354954284698E-9</v>
      </c>
      <c r="U57" s="33">
        <f t="shared" si="13"/>
        <v>-9.0326148848298815E-2</v>
      </c>
      <c r="V57" s="33">
        <f t="shared" si="14"/>
        <v>-0.17556047228613783</v>
      </c>
      <c r="W57" s="1" t="s">
        <v>481</v>
      </c>
      <c r="X57" s="1" t="s">
        <v>32</v>
      </c>
      <c r="Y57" s="2">
        <v>70424.509999999995</v>
      </c>
      <c r="Z57" s="2">
        <v>23351.97</v>
      </c>
      <c r="AA57" s="2">
        <v>-26921.515742575913</v>
      </c>
      <c r="AB57" s="2">
        <v>177483.05025503787</v>
      </c>
    </row>
    <row r="58" spans="1:28" x14ac:dyDescent="0.2">
      <c r="A58" s="1">
        <v>5200170490</v>
      </c>
      <c r="B58" s="1" t="s">
        <v>106</v>
      </c>
      <c r="C58" s="1" t="s">
        <v>456</v>
      </c>
      <c r="D58" s="1" t="s">
        <v>459</v>
      </c>
      <c r="E58" s="2">
        <v>5264</v>
      </c>
      <c r="F58" s="1" t="s">
        <v>437</v>
      </c>
      <c r="G58" s="2">
        <v>2920310.1085310001</v>
      </c>
      <c r="H58" s="2">
        <v>-11769.348708</v>
      </c>
      <c r="I58" s="2">
        <v>-33720.698422000001</v>
      </c>
      <c r="J58" s="2">
        <v>-208979.375199</v>
      </c>
      <c r="K58" s="2">
        <v>5134.0468979999996</v>
      </c>
      <c r="L58" s="2">
        <f t="shared" si="9"/>
        <v>-249335.37543099999</v>
      </c>
      <c r="M58" s="2">
        <v>0</v>
      </c>
      <c r="N58" s="2">
        <v>3.5199999999999999E-4</v>
      </c>
      <c r="O58" s="2">
        <v>-27852.82</v>
      </c>
      <c r="P58" s="2">
        <v>-27852.82</v>
      </c>
      <c r="Q58" s="2">
        <f t="shared" si="8"/>
        <v>-277188.19507899997</v>
      </c>
      <c r="R58" s="33">
        <f t="shared" si="10"/>
        <v>-8.5379759739428102E-2</v>
      </c>
      <c r="S58" s="33">
        <f t="shared" si="11"/>
        <v>0</v>
      </c>
      <c r="T58" s="33">
        <f t="shared" si="12"/>
        <v>1.2053514418613101E-10</v>
      </c>
      <c r="U58" s="33">
        <f t="shared" si="13"/>
        <v>-9.5376240758248687E-3</v>
      </c>
      <c r="V58" s="33">
        <f t="shared" si="14"/>
        <v>-9.4917383694717819E-2</v>
      </c>
      <c r="W58" s="1" t="s">
        <v>481</v>
      </c>
      <c r="X58" s="1" t="s">
        <v>34</v>
      </c>
      <c r="Y58" s="2">
        <v>631492.06000000006</v>
      </c>
      <c r="Z58" s="2">
        <v>703838.86</v>
      </c>
      <c r="AA58" s="2">
        <v>-241403.50333430359</v>
      </c>
      <c r="AB58" s="2">
        <v>1574758.2442778419</v>
      </c>
    </row>
    <row r="59" spans="1:28" x14ac:dyDescent="0.2">
      <c r="A59" s="1">
        <v>5200170500</v>
      </c>
      <c r="B59" s="1" t="s">
        <v>107</v>
      </c>
      <c r="C59" s="1" t="s">
        <v>456</v>
      </c>
      <c r="D59" s="1" t="s">
        <v>458</v>
      </c>
      <c r="E59" s="2">
        <v>7319</v>
      </c>
      <c r="F59" s="1" t="s">
        <v>437</v>
      </c>
      <c r="G59" s="2">
        <v>2238835.8714950001</v>
      </c>
      <c r="H59" s="2">
        <v>-20931.689423</v>
      </c>
      <c r="I59" s="2">
        <v>-52908.847446</v>
      </c>
      <c r="J59" s="2">
        <v>-156808.76860700001</v>
      </c>
      <c r="K59" s="2">
        <v>4056.9753860000001</v>
      </c>
      <c r="L59" s="2">
        <f t="shared" si="9"/>
        <v>-226592.33009</v>
      </c>
      <c r="M59" s="2">
        <v>0</v>
      </c>
      <c r="N59" s="2">
        <v>2.41E-4</v>
      </c>
      <c r="O59" s="2">
        <v>0</v>
      </c>
      <c r="P59" s="2">
        <v>0</v>
      </c>
      <c r="Q59" s="2">
        <f t="shared" si="8"/>
        <v>-226592.329849</v>
      </c>
      <c r="R59" s="33">
        <f t="shared" si="10"/>
        <v>-0.10120988902089156</v>
      </c>
      <c r="S59" s="33">
        <f t="shared" si="11"/>
        <v>0</v>
      </c>
      <c r="T59" s="33">
        <f t="shared" si="12"/>
        <v>1.0764522896404656E-10</v>
      </c>
      <c r="U59" s="33">
        <f t="shared" si="13"/>
        <v>0</v>
      </c>
      <c r="V59" s="33">
        <f t="shared" si="14"/>
        <v>-0.10120988891324634</v>
      </c>
      <c r="W59" s="1" t="s">
        <v>481</v>
      </c>
      <c r="X59" s="1" t="s">
        <v>33</v>
      </c>
      <c r="Y59" s="2">
        <v>2830398.91</v>
      </c>
      <c r="Z59" s="2">
        <v>688929.93</v>
      </c>
      <c r="AA59" s="2">
        <v>-1081990.1879805017</v>
      </c>
      <c r="AB59" s="2">
        <v>-434671.77399596933</v>
      </c>
    </row>
    <row r="60" spans="1:28" x14ac:dyDescent="0.2">
      <c r="A60" s="1">
        <v>5200170501</v>
      </c>
      <c r="B60" s="1" t="s">
        <v>108</v>
      </c>
      <c r="C60" s="1" t="s">
        <v>456</v>
      </c>
      <c r="D60" s="1" t="s">
        <v>458</v>
      </c>
      <c r="E60" s="2">
        <v>13131</v>
      </c>
      <c r="F60" s="1" t="s">
        <v>439</v>
      </c>
      <c r="G60" s="2">
        <v>2088964.055412</v>
      </c>
      <c r="H60" s="2">
        <v>-15371.615465999999</v>
      </c>
      <c r="I60" s="2">
        <v>-30182.678381999998</v>
      </c>
      <c r="J60" s="2">
        <v>-148348.73815200001</v>
      </c>
      <c r="K60" s="2">
        <v>3753.7801629999999</v>
      </c>
      <c r="L60" s="2">
        <f t="shared" si="9"/>
        <v>-190149.25183700002</v>
      </c>
      <c r="M60" s="2">
        <v>0</v>
      </c>
      <c r="N60" s="2">
        <v>3.19E-4</v>
      </c>
      <c r="O60" s="2">
        <v>34414.410000000003</v>
      </c>
      <c r="P60" s="2">
        <v>34414.410000000003</v>
      </c>
      <c r="Q60" s="2">
        <f t="shared" si="8"/>
        <v>-155734.841518</v>
      </c>
      <c r="R60" s="33">
        <f t="shared" si="10"/>
        <v>-9.1025621692421829E-2</v>
      </c>
      <c r="S60" s="33">
        <f t="shared" si="11"/>
        <v>0</v>
      </c>
      <c r="T60" s="33">
        <f t="shared" si="12"/>
        <v>1.5270727094300557E-10</v>
      </c>
      <c r="U60" s="33">
        <f t="shared" si="13"/>
        <v>1.647439069659461E-2</v>
      </c>
      <c r="V60" s="33">
        <f t="shared" si="14"/>
        <v>-7.4551230843119931E-2</v>
      </c>
      <c r="W60" s="1" t="s">
        <v>481</v>
      </c>
      <c r="X60" s="1" t="s">
        <v>34</v>
      </c>
      <c r="Y60" s="2">
        <v>1156527.24</v>
      </c>
      <c r="Z60" s="2">
        <v>426731.73</v>
      </c>
      <c r="AA60" s="2">
        <v>-442111.22375402931</v>
      </c>
      <c r="AB60" s="2">
        <v>753388.41647826741</v>
      </c>
    </row>
    <row r="61" spans="1:28" x14ac:dyDescent="0.2">
      <c r="A61" s="1">
        <v>5200170510</v>
      </c>
      <c r="B61" s="1" t="s">
        <v>109</v>
      </c>
      <c r="C61" s="1" t="s">
        <v>456</v>
      </c>
      <c r="D61" s="1" t="s">
        <v>458</v>
      </c>
      <c r="E61" s="2">
        <v>70675</v>
      </c>
      <c r="F61" s="1" t="s">
        <v>436</v>
      </c>
      <c r="G61" s="2">
        <v>15676888.116712</v>
      </c>
      <c r="H61" s="2">
        <v>-115881.84394999999</v>
      </c>
      <c r="I61" s="2">
        <v>-188515.27583699999</v>
      </c>
      <c r="J61" s="2">
        <v>-1115152.1008639999</v>
      </c>
      <c r="K61" s="2">
        <v>27507.667397000001</v>
      </c>
      <c r="L61" s="2">
        <f t="shared" si="9"/>
        <v>-1392041.5532539999</v>
      </c>
      <c r="M61" s="2">
        <v>0</v>
      </c>
      <c r="N61" s="2">
        <v>6.3699999999999998E-4</v>
      </c>
      <c r="O61" s="2">
        <v>0</v>
      </c>
      <c r="P61" s="2">
        <v>0</v>
      </c>
      <c r="Q61" s="2">
        <f t="shared" si="8"/>
        <v>-1392041.552617</v>
      </c>
      <c r="R61" s="33">
        <f t="shared" si="10"/>
        <v>-8.8795782867777492E-2</v>
      </c>
      <c r="S61" s="33">
        <f t="shared" si="11"/>
        <v>0</v>
      </c>
      <c r="T61" s="33">
        <f t="shared" si="12"/>
        <v>4.0633064116911075E-11</v>
      </c>
      <c r="U61" s="33">
        <f t="shared" si="13"/>
        <v>0</v>
      </c>
      <c r="V61" s="33">
        <f t="shared" si="14"/>
        <v>-8.8795782827144426E-2</v>
      </c>
      <c r="W61" s="1" t="s">
        <v>481</v>
      </c>
      <c r="X61" s="1" t="s">
        <v>34</v>
      </c>
      <c r="Y61" s="2">
        <v>11023853.779999999</v>
      </c>
      <c r="Z61" s="2">
        <v>3297003.37</v>
      </c>
      <c r="AA61" s="2">
        <v>-4214141.5408090875</v>
      </c>
      <c r="AB61" s="2">
        <v>4133989.773674353</v>
      </c>
    </row>
    <row r="62" spans="1:28" x14ac:dyDescent="0.2">
      <c r="A62" s="1">
        <v>5200170520</v>
      </c>
      <c r="B62" s="1" t="s">
        <v>110</v>
      </c>
      <c r="C62" s="1" t="s">
        <v>456</v>
      </c>
      <c r="D62" s="1" t="s">
        <v>457</v>
      </c>
      <c r="E62" s="2">
        <v>5277</v>
      </c>
      <c r="F62" s="1" t="s">
        <v>437</v>
      </c>
      <c r="G62" s="2">
        <v>659237.29983399995</v>
      </c>
      <c r="H62" s="2">
        <v>-6868.4283990000004</v>
      </c>
      <c r="I62" s="2">
        <v>-15530.739407999999</v>
      </c>
      <c r="J62" s="2">
        <v>-46208.470732000002</v>
      </c>
      <c r="K62" s="2">
        <v>1212.3665169999999</v>
      </c>
      <c r="L62" s="2">
        <f t="shared" si="9"/>
        <v>-67395.272022000005</v>
      </c>
      <c r="M62" s="2">
        <v>0</v>
      </c>
      <c r="N62" s="2">
        <v>1.0900000000000001E-4</v>
      </c>
      <c r="O62" s="2">
        <v>0</v>
      </c>
      <c r="P62" s="2">
        <v>0</v>
      </c>
      <c r="Q62" s="2">
        <f t="shared" si="8"/>
        <v>-67395.271913000004</v>
      </c>
      <c r="R62" s="33">
        <f t="shared" si="10"/>
        <v>-0.10223218868072324</v>
      </c>
      <c r="S62" s="33">
        <f t="shared" si="11"/>
        <v>0</v>
      </c>
      <c r="T62" s="33">
        <f t="shared" si="12"/>
        <v>1.6534258608766052E-10</v>
      </c>
      <c r="U62" s="33">
        <f t="shared" si="13"/>
        <v>0</v>
      </c>
      <c r="V62" s="33">
        <f t="shared" si="14"/>
        <v>-0.10223218851538066</v>
      </c>
      <c r="W62" s="1" t="s">
        <v>481</v>
      </c>
      <c r="X62" s="1" t="s">
        <v>33</v>
      </c>
      <c r="Y62" s="2">
        <v>422229.82</v>
      </c>
      <c r="Z62" s="2">
        <v>160179.9</v>
      </c>
      <c r="AA62" s="2">
        <v>-161407.82159669971</v>
      </c>
      <c r="AB62" s="2">
        <v>169161.63463041736</v>
      </c>
    </row>
    <row r="63" spans="1:28" x14ac:dyDescent="0.2">
      <c r="A63" s="1">
        <v>5200170530</v>
      </c>
      <c r="B63" s="1" t="s">
        <v>111</v>
      </c>
      <c r="C63" s="1" t="s">
        <v>456</v>
      </c>
      <c r="D63" s="1" t="s">
        <v>458</v>
      </c>
      <c r="E63" s="2">
        <v>1712</v>
      </c>
      <c r="F63" s="1" t="s">
        <v>438</v>
      </c>
      <c r="G63" s="2">
        <v>344244.46109</v>
      </c>
      <c r="H63" s="2">
        <v>-2189.1673919999998</v>
      </c>
      <c r="I63" s="2">
        <v>-4073.153382</v>
      </c>
      <c r="J63" s="2">
        <v>-24556.695449999999</v>
      </c>
      <c r="K63" s="2">
        <v>613.30347099999994</v>
      </c>
      <c r="L63" s="2">
        <f t="shared" si="9"/>
        <v>-30205.712753</v>
      </c>
      <c r="M63" s="2">
        <v>0</v>
      </c>
      <c r="N63" s="2">
        <v>5.1999999999999995E-4</v>
      </c>
      <c r="O63" s="2">
        <v>-71612.28</v>
      </c>
      <c r="P63" s="2">
        <v>-71612.28</v>
      </c>
      <c r="Q63" s="2">
        <f t="shared" si="8"/>
        <v>-101817.992233</v>
      </c>
      <c r="R63" s="33">
        <f t="shared" si="10"/>
        <v>-8.7744949206613243E-2</v>
      </c>
      <c r="S63" s="33">
        <f t="shared" si="11"/>
        <v>0</v>
      </c>
      <c r="T63" s="33">
        <f t="shared" si="12"/>
        <v>1.5105544424839709E-9</v>
      </c>
      <c r="U63" s="33">
        <f t="shared" si="13"/>
        <v>-0.20802739940462697</v>
      </c>
      <c r="V63" s="33">
        <f t="shared" si="14"/>
        <v>-0.29577234710068578</v>
      </c>
      <c r="W63" s="1" t="s">
        <v>481</v>
      </c>
      <c r="X63" s="1" t="s">
        <v>31</v>
      </c>
      <c r="Y63" s="2">
        <v>115153.12</v>
      </c>
      <c r="Z63" s="2">
        <v>52744.43</v>
      </c>
      <c r="AA63" s="2">
        <v>-44020.136354327966</v>
      </c>
      <c r="AB63" s="2">
        <v>189723.83774749574</v>
      </c>
    </row>
    <row r="64" spans="1:28" x14ac:dyDescent="0.2">
      <c r="A64" s="1">
        <v>5200170540</v>
      </c>
      <c r="B64" s="1" t="s">
        <v>112</v>
      </c>
      <c r="C64" s="1" t="s">
        <v>456</v>
      </c>
      <c r="D64" s="1" t="s">
        <v>458</v>
      </c>
      <c r="E64" s="2">
        <v>1276</v>
      </c>
      <c r="F64" s="1" t="s">
        <v>438</v>
      </c>
      <c r="G64" s="2">
        <v>352378.65515100001</v>
      </c>
      <c r="H64" s="2">
        <v>-1608.808417</v>
      </c>
      <c r="I64" s="2">
        <v>-3375.0935789999999</v>
      </c>
      <c r="J64" s="2">
        <v>-25253.331756</v>
      </c>
      <c r="K64" s="2">
        <v>621.48817599999995</v>
      </c>
      <c r="L64" s="2">
        <f t="shared" si="9"/>
        <v>-29615.745576000001</v>
      </c>
      <c r="M64" s="2">
        <v>0</v>
      </c>
      <c r="N64" s="2">
        <v>-6.9999999999999999E-6</v>
      </c>
      <c r="O64" s="2">
        <v>0</v>
      </c>
      <c r="P64" s="2">
        <v>0</v>
      </c>
      <c r="Q64" s="2">
        <f t="shared" si="8"/>
        <v>-29615.745583</v>
      </c>
      <c r="R64" s="33">
        <f t="shared" si="10"/>
        <v>-8.4045231296172487E-2</v>
      </c>
      <c r="S64" s="33">
        <f t="shared" si="11"/>
        <v>0</v>
      </c>
      <c r="T64" s="33">
        <f t="shared" si="12"/>
        <v>-1.986499436806235E-11</v>
      </c>
      <c r="U64" s="33">
        <f t="shared" si="13"/>
        <v>0</v>
      </c>
      <c r="V64" s="33">
        <f t="shared" si="14"/>
        <v>-8.4045231316037486E-2</v>
      </c>
      <c r="W64" s="1" t="s">
        <v>481</v>
      </c>
      <c r="X64" s="1" t="s">
        <v>34</v>
      </c>
      <c r="Y64" s="2">
        <v>68059.89</v>
      </c>
      <c r="Z64" s="2">
        <v>33321.68</v>
      </c>
      <c r="AA64" s="2">
        <v>-26017.581096027294</v>
      </c>
      <c r="AB64" s="2">
        <v>247124.44186158577</v>
      </c>
    </row>
    <row r="65" spans="1:28" x14ac:dyDescent="0.2">
      <c r="A65" s="1">
        <v>5200170550</v>
      </c>
      <c r="B65" s="1" t="s">
        <v>113</v>
      </c>
      <c r="C65" s="1" t="s">
        <v>456</v>
      </c>
      <c r="D65" s="1" t="s">
        <v>457</v>
      </c>
      <c r="E65" s="2">
        <v>8809</v>
      </c>
      <c r="F65" s="1" t="s">
        <v>437</v>
      </c>
      <c r="G65" s="2">
        <v>1581518.7418450001</v>
      </c>
      <c r="H65" s="2">
        <v>-12796.194567</v>
      </c>
      <c r="I65" s="2">
        <v>-24105.993884</v>
      </c>
      <c r="J65" s="2">
        <v>-112127.400635</v>
      </c>
      <c r="K65" s="2">
        <v>2831.103505</v>
      </c>
      <c r="L65" s="2">
        <f t="shared" si="9"/>
        <v>-146198.48558099999</v>
      </c>
      <c r="M65" s="2">
        <v>0</v>
      </c>
      <c r="N65" s="2">
        <v>-2.5300000000000002E-4</v>
      </c>
      <c r="O65" s="2">
        <v>0</v>
      </c>
      <c r="P65" s="2">
        <v>0</v>
      </c>
      <c r="Q65" s="2">
        <f t="shared" si="8"/>
        <v>-146198.48583399999</v>
      </c>
      <c r="R65" s="33">
        <f t="shared" si="10"/>
        <v>-9.2441829307975704E-2</v>
      </c>
      <c r="S65" s="33">
        <f t="shared" si="11"/>
        <v>0</v>
      </c>
      <c r="T65" s="33">
        <f t="shared" si="12"/>
        <v>-1.5997281177006487E-10</v>
      </c>
      <c r="U65" s="33">
        <f t="shared" si="13"/>
        <v>0</v>
      </c>
      <c r="V65" s="33">
        <f t="shared" si="14"/>
        <v>-9.2441829467948516E-2</v>
      </c>
      <c r="W65" s="1" t="s">
        <v>481</v>
      </c>
      <c r="X65" s="1" t="s">
        <v>34</v>
      </c>
      <c r="Y65" s="2">
        <v>848562.63</v>
      </c>
      <c r="Z65" s="2">
        <v>315578.26</v>
      </c>
      <c r="AA65" s="2">
        <v>-324384.11289062037</v>
      </c>
      <c r="AB65" s="2">
        <v>592196.78718982264</v>
      </c>
    </row>
    <row r="66" spans="1:28" x14ac:dyDescent="0.2">
      <c r="A66" s="1">
        <v>5200170560</v>
      </c>
      <c r="B66" s="1" t="s">
        <v>114</v>
      </c>
      <c r="C66" s="1" t="s">
        <v>456</v>
      </c>
      <c r="D66" s="1" t="s">
        <v>459</v>
      </c>
      <c r="E66" s="2">
        <v>6128</v>
      </c>
      <c r="F66" s="1" t="s">
        <v>437</v>
      </c>
      <c r="G66" s="2">
        <v>832729.24639999995</v>
      </c>
      <c r="H66" s="2">
        <v>-7157.6456390000003</v>
      </c>
      <c r="I66" s="2">
        <v>-14267.126678000001</v>
      </c>
      <c r="J66" s="2">
        <v>-58893.615702000003</v>
      </c>
      <c r="K66" s="2">
        <v>1510.187314</v>
      </c>
      <c r="L66" s="2">
        <f t="shared" si="9"/>
        <v>-78808.20070500001</v>
      </c>
      <c r="M66" s="2">
        <v>0</v>
      </c>
      <c r="N66" s="2">
        <v>-6.7500000000000004E-4</v>
      </c>
      <c r="O66" s="2">
        <v>-123320.34</v>
      </c>
      <c r="P66" s="2">
        <v>-123320.34</v>
      </c>
      <c r="Q66" s="2">
        <f t="shared" si="8"/>
        <v>-202128.54138000001</v>
      </c>
      <c r="R66" s="33">
        <f t="shared" si="10"/>
        <v>-9.463844466337458E-2</v>
      </c>
      <c r="S66" s="33">
        <f t="shared" si="11"/>
        <v>0</v>
      </c>
      <c r="T66" s="33">
        <f t="shared" si="12"/>
        <v>-8.1058759845185626E-10</v>
      </c>
      <c r="U66" s="33">
        <f t="shared" si="13"/>
        <v>-0.14809176035683908</v>
      </c>
      <c r="V66" s="33">
        <f t="shared" si="14"/>
        <v>-0.24273020583080127</v>
      </c>
      <c r="W66" s="1" t="s">
        <v>481</v>
      </c>
      <c r="X66" s="1" t="s">
        <v>31</v>
      </c>
      <c r="Y66" s="2">
        <v>455606.55</v>
      </c>
      <c r="Z66" s="2">
        <v>167826.54</v>
      </c>
      <c r="AA66" s="2">
        <v>-174166.90450875272</v>
      </c>
      <c r="AB66" s="2">
        <v>302873.98628515436</v>
      </c>
    </row>
    <row r="67" spans="1:28" x14ac:dyDescent="0.2">
      <c r="A67" s="1">
        <v>5200170570</v>
      </c>
      <c r="B67" s="1" t="s">
        <v>115</v>
      </c>
      <c r="C67" s="1" t="s">
        <v>456</v>
      </c>
      <c r="D67" s="1" t="s">
        <v>457</v>
      </c>
      <c r="E67" s="2">
        <v>8530</v>
      </c>
      <c r="F67" s="1" t="s">
        <v>437</v>
      </c>
      <c r="G67" s="2">
        <v>1532792.5833950001</v>
      </c>
      <c r="H67" s="2">
        <v>-12502.938023000001</v>
      </c>
      <c r="I67" s="2">
        <v>-36221.984467000002</v>
      </c>
      <c r="J67" s="2">
        <v>-107665.131718</v>
      </c>
      <c r="K67" s="2">
        <v>2762.8942339999999</v>
      </c>
      <c r="L67" s="2">
        <f t="shared" si="9"/>
        <v>-153627.15997400001</v>
      </c>
      <c r="M67" s="2">
        <v>0</v>
      </c>
      <c r="N67" s="2">
        <v>-2.2699999999999999E-4</v>
      </c>
      <c r="O67" s="2">
        <v>0</v>
      </c>
      <c r="P67" s="2">
        <v>0</v>
      </c>
      <c r="Q67" s="2">
        <f t="shared" si="8"/>
        <v>-153627.16020100002</v>
      </c>
      <c r="R67" s="33">
        <f t="shared" si="10"/>
        <v>-0.10022697241509966</v>
      </c>
      <c r="S67" s="33">
        <f t="shared" si="11"/>
        <v>0</v>
      </c>
      <c r="T67" s="33">
        <f t="shared" si="12"/>
        <v>-1.4809570613736598E-10</v>
      </c>
      <c r="U67" s="33">
        <f t="shared" si="13"/>
        <v>0</v>
      </c>
      <c r="V67" s="33">
        <f t="shared" si="14"/>
        <v>-0.10022697256319536</v>
      </c>
      <c r="W67" s="1" t="s">
        <v>481</v>
      </c>
      <c r="X67" s="1" t="s">
        <v>33</v>
      </c>
      <c r="Y67" s="2">
        <v>1137264.6100000001</v>
      </c>
      <c r="Z67" s="2">
        <v>338238.78</v>
      </c>
      <c r="AA67" s="2">
        <v>-434747.60565021273</v>
      </c>
      <c r="AB67" s="2">
        <v>334255.61570035492</v>
      </c>
    </row>
    <row r="68" spans="1:28" x14ac:dyDescent="0.2">
      <c r="A68" s="1">
        <v>5200170580</v>
      </c>
      <c r="B68" s="1" t="s">
        <v>116</v>
      </c>
      <c r="C68" s="1" t="s">
        <v>456</v>
      </c>
      <c r="D68" s="1" t="s">
        <v>458</v>
      </c>
      <c r="E68" s="2">
        <v>829</v>
      </c>
      <c r="F68" s="1" t="s">
        <v>435</v>
      </c>
      <c r="G68" s="2">
        <v>230066.503084</v>
      </c>
      <c r="H68" s="2">
        <v>-1729.898295</v>
      </c>
      <c r="I68" s="2">
        <v>-4236.4948359999999</v>
      </c>
      <c r="J68" s="2">
        <v>-16283.594689</v>
      </c>
      <c r="K68" s="2">
        <v>414.83427999999998</v>
      </c>
      <c r="L68" s="2">
        <f t="shared" si="9"/>
        <v>-21835.153539999999</v>
      </c>
      <c r="M68" s="2">
        <v>0</v>
      </c>
      <c r="N68" s="2">
        <v>4.8099999999999998E-4</v>
      </c>
      <c r="O68" s="2">
        <v>0</v>
      </c>
      <c r="P68" s="2">
        <v>0</v>
      </c>
      <c r="Q68" s="2">
        <f t="shared" si="8"/>
        <v>-21835.153059</v>
      </c>
      <c r="R68" s="33">
        <f t="shared" si="10"/>
        <v>-9.4908008107671929E-2</v>
      </c>
      <c r="S68" s="33">
        <f t="shared" si="11"/>
        <v>0</v>
      </c>
      <c r="T68" s="33">
        <f t="shared" si="12"/>
        <v>2.0906998348402818E-9</v>
      </c>
      <c r="U68" s="33">
        <f t="shared" si="13"/>
        <v>0</v>
      </c>
      <c r="V68" s="33">
        <f t="shared" si="14"/>
        <v>-9.4908006016972093E-2</v>
      </c>
      <c r="W68" s="1" t="s">
        <v>481</v>
      </c>
      <c r="X68" s="1" t="s">
        <v>34</v>
      </c>
      <c r="Y68" s="2">
        <v>73653.009999999995</v>
      </c>
      <c r="Z68" s="2">
        <v>24765.02</v>
      </c>
      <c r="AA68" s="2">
        <v>-28155.689946626553</v>
      </c>
      <c r="AB68" s="2">
        <v>137695.43895121978</v>
      </c>
    </row>
    <row r="69" spans="1:28" x14ac:dyDescent="0.2">
      <c r="A69" s="1">
        <v>5200170590</v>
      </c>
      <c r="B69" s="1" t="s">
        <v>117</v>
      </c>
      <c r="C69" s="1" t="s">
        <v>456</v>
      </c>
      <c r="D69" s="1" t="s">
        <v>458</v>
      </c>
      <c r="E69" s="2">
        <v>8219</v>
      </c>
      <c r="F69" s="1" t="s">
        <v>437</v>
      </c>
      <c r="G69" s="2">
        <v>1290990.794795</v>
      </c>
      <c r="H69" s="2">
        <v>-8561.3693760000006</v>
      </c>
      <c r="I69" s="2">
        <v>-19298.881786999998</v>
      </c>
      <c r="J69" s="2">
        <v>-91694.336571000007</v>
      </c>
      <c r="K69" s="2">
        <v>2314.844063</v>
      </c>
      <c r="L69" s="2">
        <f t="shared" si="9"/>
        <v>-117239.743671</v>
      </c>
      <c r="M69" s="2">
        <v>0</v>
      </c>
      <c r="N69" s="2">
        <v>-5.5599999999999996E-4</v>
      </c>
      <c r="O69" s="2">
        <v>0</v>
      </c>
      <c r="P69" s="2">
        <v>0</v>
      </c>
      <c r="Q69" s="2">
        <f t="shared" si="8"/>
        <v>-117239.744227</v>
      </c>
      <c r="R69" s="33">
        <f t="shared" si="10"/>
        <v>-9.0813771983259434E-2</v>
      </c>
      <c r="S69" s="33">
        <f t="shared" si="11"/>
        <v>0</v>
      </c>
      <c r="T69" s="33">
        <f t="shared" si="12"/>
        <v>-4.3067696705636752E-10</v>
      </c>
      <c r="U69" s="33">
        <f t="shared" si="13"/>
        <v>0</v>
      </c>
      <c r="V69" s="33">
        <f t="shared" si="14"/>
        <v>-9.08137724139364E-2</v>
      </c>
      <c r="W69" s="1" t="s">
        <v>481</v>
      </c>
      <c r="X69" s="1" t="s">
        <v>34</v>
      </c>
      <c r="Y69" s="2">
        <v>694508.17</v>
      </c>
      <c r="Z69" s="2">
        <v>275380.99</v>
      </c>
      <c r="AA69" s="2">
        <v>-265492.97442044812</v>
      </c>
      <c r="AB69" s="2">
        <v>466611.01360008237</v>
      </c>
    </row>
    <row r="70" spans="1:28" x14ac:dyDescent="0.2">
      <c r="A70" s="1">
        <v>5200170600</v>
      </c>
      <c r="B70" s="1" t="s">
        <v>118</v>
      </c>
      <c r="C70" s="1" t="s">
        <v>456</v>
      </c>
      <c r="D70" s="1" t="s">
        <v>459</v>
      </c>
      <c r="E70" s="2">
        <v>3519</v>
      </c>
      <c r="F70" s="1" t="s">
        <v>438</v>
      </c>
      <c r="G70" s="2">
        <v>775763.81457199994</v>
      </c>
      <c r="H70" s="2">
        <v>-6862.6793530000004</v>
      </c>
      <c r="I70" s="2">
        <v>-15152.722695</v>
      </c>
      <c r="J70" s="2">
        <v>-54762.355049999998</v>
      </c>
      <c r="K70" s="2">
        <v>1417.2483010000001</v>
      </c>
      <c r="L70" s="2">
        <f t="shared" si="9"/>
        <v>-75360.508797000002</v>
      </c>
      <c r="M70" s="2">
        <v>0</v>
      </c>
      <c r="N70" s="2">
        <v>-7.8399999999999997E-4</v>
      </c>
      <c r="O70" s="2">
        <v>0</v>
      </c>
      <c r="P70" s="2">
        <v>0</v>
      </c>
      <c r="Q70" s="2">
        <f t="shared" si="8"/>
        <v>-75360.509581000006</v>
      </c>
      <c r="R70" s="33">
        <f t="shared" si="10"/>
        <v>-9.7143624620565056E-2</v>
      </c>
      <c r="S70" s="33">
        <f t="shared" si="11"/>
        <v>0</v>
      </c>
      <c r="T70" s="33">
        <f t="shared" si="12"/>
        <v>-1.0106168723950395E-9</v>
      </c>
      <c r="U70" s="33">
        <f t="shared" si="13"/>
        <v>0</v>
      </c>
      <c r="V70" s="33">
        <f t="shared" si="14"/>
        <v>-9.7143625631181937E-2</v>
      </c>
      <c r="W70" s="1" t="s">
        <v>481</v>
      </c>
      <c r="X70" s="1" t="s">
        <v>34</v>
      </c>
      <c r="Y70" s="2">
        <v>268952.88</v>
      </c>
      <c r="Z70" s="2">
        <v>93949.22</v>
      </c>
      <c r="AA70" s="2">
        <v>-102813.90943197378</v>
      </c>
      <c r="AB70" s="2">
        <v>439303.96096343058</v>
      </c>
    </row>
    <row r="71" spans="1:28" x14ac:dyDescent="0.2">
      <c r="A71" s="1">
        <v>5200170610</v>
      </c>
      <c r="B71" s="1" t="s">
        <v>119</v>
      </c>
      <c r="C71" s="1" t="s">
        <v>456</v>
      </c>
      <c r="D71" s="1" t="s">
        <v>458</v>
      </c>
      <c r="E71" s="2">
        <v>1825</v>
      </c>
      <c r="F71" s="1" t="s">
        <v>438</v>
      </c>
      <c r="G71" s="2">
        <v>423137.36027800001</v>
      </c>
      <c r="H71" s="2">
        <v>-2507.7210100000002</v>
      </c>
      <c r="I71" s="2">
        <v>-7402.5828780000002</v>
      </c>
      <c r="J71" s="2">
        <v>-30026.893749999999</v>
      </c>
      <c r="K71" s="2">
        <v>765.93110000000001</v>
      </c>
      <c r="L71" s="2">
        <f t="shared" si="9"/>
        <v>-39171.266537999996</v>
      </c>
      <c r="M71" s="2">
        <v>0</v>
      </c>
      <c r="N71" s="2">
        <v>-6.5600000000000001E-4</v>
      </c>
      <c r="O71" s="2">
        <v>469.34</v>
      </c>
      <c r="P71" s="2">
        <v>469.34</v>
      </c>
      <c r="Q71" s="2">
        <f t="shared" si="8"/>
        <v>-38701.927193999996</v>
      </c>
      <c r="R71" s="33">
        <f t="shared" si="10"/>
        <v>-9.2573405742911924E-2</v>
      </c>
      <c r="S71" s="33">
        <f t="shared" si="11"/>
        <v>0</v>
      </c>
      <c r="T71" s="33">
        <f t="shared" si="12"/>
        <v>-1.5503239883356316E-9</v>
      </c>
      <c r="U71" s="33">
        <f t="shared" si="13"/>
        <v>1.1091906412887885E-3</v>
      </c>
      <c r="V71" s="33">
        <f t="shared" si="14"/>
        <v>-9.1464216651947122E-2</v>
      </c>
      <c r="W71" s="1" t="s">
        <v>481</v>
      </c>
      <c r="X71" s="1" t="s">
        <v>34</v>
      </c>
      <c r="Y71" s="2">
        <v>130906.65</v>
      </c>
      <c r="Z71" s="2">
        <v>47607.74</v>
      </c>
      <c r="AA71" s="2">
        <v>-50042.313944149209</v>
      </c>
      <c r="AB71" s="2">
        <v>255002.34594708297</v>
      </c>
    </row>
    <row r="72" spans="1:28" x14ac:dyDescent="0.2">
      <c r="A72" s="1">
        <v>5200170620</v>
      </c>
      <c r="B72" s="1" t="s">
        <v>120</v>
      </c>
      <c r="C72" s="1" t="s">
        <v>456</v>
      </c>
      <c r="D72" s="1" t="s">
        <v>459</v>
      </c>
      <c r="E72" s="2">
        <v>2726</v>
      </c>
      <c r="F72" s="1" t="s">
        <v>438</v>
      </c>
      <c r="G72" s="2">
        <v>656134.83377899998</v>
      </c>
      <c r="H72" s="2">
        <v>-6790.9243200000001</v>
      </c>
      <c r="I72" s="2">
        <v>-15617.932794</v>
      </c>
      <c r="J72" s="2">
        <v>-45959.584701</v>
      </c>
      <c r="K72" s="2">
        <v>1205.2814780000001</v>
      </c>
      <c r="L72" s="2">
        <f t="shared" si="9"/>
        <v>-67163.160336999994</v>
      </c>
      <c r="M72" s="2">
        <v>0</v>
      </c>
      <c r="N72" s="2">
        <v>-2.3800000000000001E-4</v>
      </c>
      <c r="O72" s="2">
        <v>-37176.339999999997</v>
      </c>
      <c r="P72" s="2">
        <v>-37176.339999999997</v>
      </c>
      <c r="Q72" s="2">
        <f t="shared" si="8"/>
        <v>-104339.50057499998</v>
      </c>
      <c r="R72" s="33">
        <f t="shared" si="10"/>
        <v>-0.10236182698939279</v>
      </c>
      <c r="S72" s="33">
        <f t="shared" si="11"/>
        <v>0</v>
      </c>
      <c r="T72" s="33">
        <f t="shared" si="12"/>
        <v>-3.6273032271315657E-10</v>
      </c>
      <c r="U72" s="33">
        <f t="shared" si="13"/>
        <v>-5.6659604224764827E-2</v>
      </c>
      <c r="V72" s="33">
        <f t="shared" si="14"/>
        <v>-0.15902143157688794</v>
      </c>
      <c r="W72" s="1" t="s">
        <v>481</v>
      </c>
      <c r="X72" s="1" t="s">
        <v>32</v>
      </c>
      <c r="Y72" s="2">
        <v>588674.24</v>
      </c>
      <c r="Z72" s="2">
        <v>126720.79</v>
      </c>
      <c r="AA72" s="2">
        <v>-225035.32959489405</v>
      </c>
      <c r="AB72" s="2">
        <v>96624.56473849788</v>
      </c>
    </row>
    <row r="73" spans="1:28" x14ac:dyDescent="0.2">
      <c r="A73" s="1">
        <v>5200170630</v>
      </c>
      <c r="B73" s="1" t="s">
        <v>121</v>
      </c>
      <c r="C73" s="1" t="s">
        <v>456</v>
      </c>
      <c r="D73" s="1" t="s">
        <v>459</v>
      </c>
      <c r="E73" s="2">
        <v>11462</v>
      </c>
      <c r="F73" s="1" t="s">
        <v>439</v>
      </c>
      <c r="G73" s="2">
        <v>1693181.2600440001</v>
      </c>
      <c r="H73" s="2">
        <v>-21019.477156000001</v>
      </c>
      <c r="I73" s="2">
        <v>-42782.105833000001</v>
      </c>
      <c r="J73" s="2">
        <v>-118043.092441</v>
      </c>
      <c r="K73" s="2">
        <v>3117.926919</v>
      </c>
      <c r="L73" s="2">
        <f t="shared" si="9"/>
        <v>-178726.74851100001</v>
      </c>
      <c r="M73" s="2">
        <v>0</v>
      </c>
      <c r="N73" s="2">
        <v>-3.5300000000000002E-4</v>
      </c>
      <c r="O73" s="2">
        <v>-108887.38</v>
      </c>
      <c r="P73" s="2">
        <v>-108887.38</v>
      </c>
      <c r="Q73" s="2">
        <f t="shared" si="8"/>
        <v>-287614.12886400003</v>
      </c>
      <c r="R73" s="33">
        <f t="shared" si="10"/>
        <v>-0.10555677217119418</v>
      </c>
      <c r="S73" s="33">
        <f t="shared" si="11"/>
        <v>0</v>
      </c>
      <c r="T73" s="33">
        <f t="shared" si="12"/>
        <v>-2.0848329020061724E-10</v>
      </c>
      <c r="U73" s="33">
        <f t="shared" si="13"/>
        <v>-6.4309346299503925E-2</v>
      </c>
      <c r="V73" s="33">
        <f t="shared" si="14"/>
        <v>-0.16986611867918139</v>
      </c>
      <c r="W73" s="1" t="s">
        <v>481</v>
      </c>
      <c r="X73" s="1" t="s">
        <v>32</v>
      </c>
      <c r="Y73" s="2">
        <v>1789005.19</v>
      </c>
      <c r="Z73" s="2">
        <v>516742.08</v>
      </c>
      <c r="AA73" s="2">
        <v>-683891.60799464583</v>
      </c>
      <c r="AB73" s="2">
        <v>-114216.68319366168</v>
      </c>
    </row>
    <row r="74" spans="1:28" x14ac:dyDescent="0.2">
      <c r="A74" s="1">
        <v>5200170640</v>
      </c>
      <c r="B74" s="1" t="s">
        <v>122</v>
      </c>
      <c r="C74" s="1" t="s">
        <v>456</v>
      </c>
      <c r="D74" s="1" t="s">
        <v>458</v>
      </c>
      <c r="E74" s="2">
        <v>3783</v>
      </c>
      <c r="F74" s="1" t="s">
        <v>438</v>
      </c>
      <c r="G74" s="2">
        <v>861559.40023399994</v>
      </c>
      <c r="H74" s="2">
        <v>-5484.2036680000001</v>
      </c>
      <c r="I74" s="2">
        <v>-10892.222585</v>
      </c>
      <c r="J74" s="2">
        <v>-61349.366732000002</v>
      </c>
      <c r="K74" s="2">
        <v>1517.8509489999999</v>
      </c>
      <c r="L74" s="2">
        <f t="shared" si="9"/>
        <v>-76207.942036000008</v>
      </c>
      <c r="M74" s="2">
        <v>0</v>
      </c>
      <c r="N74" s="2">
        <v>-1.21E-4</v>
      </c>
      <c r="O74" s="2">
        <v>0</v>
      </c>
      <c r="P74" s="2">
        <v>0</v>
      </c>
      <c r="Q74" s="2">
        <f t="shared" si="8"/>
        <v>-76207.942157000012</v>
      </c>
      <c r="R74" s="33">
        <f t="shared" si="10"/>
        <v>-8.8453497246158419E-2</v>
      </c>
      <c r="S74" s="33">
        <f t="shared" si="11"/>
        <v>0</v>
      </c>
      <c r="T74" s="33">
        <f t="shared" si="12"/>
        <v>-1.4044301526643009E-10</v>
      </c>
      <c r="U74" s="33">
        <f t="shared" si="13"/>
        <v>0</v>
      </c>
      <c r="V74" s="33">
        <f t="shared" si="14"/>
        <v>-8.8453497386601437E-2</v>
      </c>
      <c r="W74" s="1" t="s">
        <v>481</v>
      </c>
      <c r="X74" s="1" t="s">
        <v>34</v>
      </c>
      <c r="Y74" s="2">
        <v>505488.54</v>
      </c>
      <c r="Z74" s="2">
        <v>136143.91</v>
      </c>
      <c r="AA74" s="2">
        <v>-193235.53244888343</v>
      </c>
      <c r="AB74" s="2">
        <v>335050.75122926396</v>
      </c>
    </row>
    <row r="75" spans="1:28" x14ac:dyDescent="0.2">
      <c r="A75" s="1">
        <v>5200170650</v>
      </c>
      <c r="B75" s="1" t="s">
        <v>123</v>
      </c>
      <c r="C75" s="1" t="s">
        <v>456</v>
      </c>
      <c r="D75" s="1" t="s">
        <v>457</v>
      </c>
      <c r="E75" s="2">
        <v>4137</v>
      </c>
      <c r="F75" s="1" t="s">
        <v>438</v>
      </c>
      <c r="G75" s="2">
        <v>801843.59115700005</v>
      </c>
      <c r="H75" s="2">
        <v>-5212.2313800000002</v>
      </c>
      <c r="I75" s="2">
        <v>-13395.828162</v>
      </c>
      <c r="J75" s="2">
        <v>-56874.74813</v>
      </c>
      <c r="K75" s="2">
        <v>1437.1049109999999</v>
      </c>
      <c r="L75" s="2">
        <f t="shared" si="9"/>
        <v>-74045.702760999993</v>
      </c>
      <c r="M75" s="2">
        <v>0</v>
      </c>
      <c r="N75" s="2">
        <v>6.7100000000000005E-4</v>
      </c>
      <c r="O75" s="2">
        <v>-116424.91</v>
      </c>
      <c r="P75" s="2">
        <v>-116424.91</v>
      </c>
      <c r="Q75" s="2">
        <f t="shared" si="8"/>
        <v>-190470.61209000001</v>
      </c>
      <c r="R75" s="33">
        <f t="shared" si="10"/>
        <v>-9.2344321981993535E-2</v>
      </c>
      <c r="S75" s="33">
        <f t="shared" si="11"/>
        <v>0</v>
      </c>
      <c r="T75" s="33">
        <f t="shared" si="12"/>
        <v>8.3682155397887191E-10</v>
      </c>
      <c r="U75" s="33">
        <f t="shared" si="13"/>
        <v>-0.14519653369307051</v>
      </c>
      <c r="V75" s="33">
        <f t="shared" si="14"/>
        <v>-0.2375408548382425</v>
      </c>
      <c r="W75" s="1" t="s">
        <v>481</v>
      </c>
      <c r="X75" s="1" t="s">
        <v>31</v>
      </c>
      <c r="Y75" s="2">
        <v>348091.07</v>
      </c>
      <c r="Z75" s="2">
        <v>145605.37</v>
      </c>
      <c r="AA75" s="2">
        <v>-133066.44548687802</v>
      </c>
      <c r="AB75" s="2">
        <v>365705.57004519971</v>
      </c>
    </row>
    <row r="76" spans="1:28" x14ac:dyDescent="0.2">
      <c r="A76" s="1">
        <v>5200170660</v>
      </c>
      <c r="B76" s="1" t="s">
        <v>124</v>
      </c>
      <c r="C76" s="1" t="s">
        <v>456</v>
      </c>
      <c r="D76" s="1" t="s">
        <v>458</v>
      </c>
      <c r="E76" s="2">
        <v>5292</v>
      </c>
      <c r="F76" s="1" t="s">
        <v>437</v>
      </c>
      <c r="G76" s="2">
        <v>4244246.6264079995</v>
      </c>
      <c r="H76" s="2">
        <v>-15393.879714000001</v>
      </c>
      <c r="I76" s="2">
        <v>-39226.751205</v>
      </c>
      <c r="J76" s="2">
        <v>-304554.568539</v>
      </c>
      <c r="K76" s="2">
        <v>7451.517605</v>
      </c>
      <c r="L76" s="2">
        <f t="shared" si="9"/>
        <v>-351723.68185300002</v>
      </c>
      <c r="M76" s="2">
        <v>0</v>
      </c>
      <c r="N76" s="2">
        <v>3.8099999999999999E-4</v>
      </c>
      <c r="O76" s="2">
        <v>0</v>
      </c>
      <c r="P76" s="2">
        <v>0</v>
      </c>
      <c r="Q76" s="2">
        <f t="shared" si="8"/>
        <v>-351723.68147200003</v>
      </c>
      <c r="R76" s="33">
        <f t="shared" si="10"/>
        <v>-8.2870698338911475E-2</v>
      </c>
      <c r="S76" s="33">
        <f t="shared" si="11"/>
        <v>0</v>
      </c>
      <c r="T76" s="33">
        <f t="shared" si="12"/>
        <v>8.9768581691127773E-11</v>
      </c>
      <c r="U76" s="33">
        <f t="shared" si="13"/>
        <v>0</v>
      </c>
      <c r="V76" s="33">
        <f t="shared" si="14"/>
        <v>-8.2870698249142893E-2</v>
      </c>
      <c r="W76" s="1" t="s">
        <v>481</v>
      </c>
      <c r="X76" s="1" t="s">
        <v>34</v>
      </c>
      <c r="Y76" s="2">
        <v>966711.55</v>
      </c>
      <c r="Z76" s="2">
        <v>811395.97</v>
      </c>
      <c r="AA76" s="2">
        <v>-369549.46810215601</v>
      </c>
      <c r="AB76" s="2">
        <v>2480600.9874280263</v>
      </c>
    </row>
    <row r="77" spans="1:28" x14ac:dyDescent="0.2">
      <c r="A77" s="1">
        <v>5200170670</v>
      </c>
      <c r="B77" s="1" t="s">
        <v>125</v>
      </c>
      <c r="C77" s="1" t="s">
        <v>456</v>
      </c>
      <c r="D77" s="1" t="s">
        <v>457</v>
      </c>
      <c r="E77" s="2">
        <v>1238</v>
      </c>
      <c r="F77" s="1" t="s">
        <v>438</v>
      </c>
      <c r="G77" s="2">
        <v>256007.78547900001</v>
      </c>
      <c r="H77" s="2">
        <v>-2713.430163</v>
      </c>
      <c r="I77" s="2">
        <v>-6752.4924540000002</v>
      </c>
      <c r="J77" s="2">
        <v>-17911.167616999999</v>
      </c>
      <c r="K77" s="2">
        <v>471.11485699999997</v>
      </c>
      <c r="L77" s="2">
        <f t="shared" si="9"/>
        <v>-26905.975376999999</v>
      </c>
      <c r="M77" s="2">
        <v>0</v>
      </c>
      <c r="N77" s="2">
        <v>3.4299999999999999E-4</v>
      </c>
      <c r="O77" s="2">
        <v>0</v>
      </c>
      <c r="P77" s="2">
        <v>0</v>
      </c>
      <c r="Q77" s="2">
        <f t="shared" si="8"/>
        <v>-26905.975033999999</v>
      </c>
      <c r="R77" s="33">
        <f t="shared" si="10"/>
        <v>-0.10509827006494324</v>
      </c>
      <c r="S77" s="33">
        <f t="shared" si="11"/>
        <v>0</v>
      </c>
      <c r="T77" s="33">
        <f t="shared" si="12"/>
        <v>1.3398030038744108E-9</v>
      </c>
      <c r="U77" s="33">
        <f t="shared" si="13"/>
        <v>0</v>
      </c>
      <c r="V77" s="33">
        <f t="shared" si="14"/>
        <v>-0.10509826872514025</v>
      </c>
      <c r="W77" s="1" t="s">
        <v>481</v>
      </c>
      <c r="X77" s="1" t="s">
        <v>33</v>
      </c>
      <c r="Y77" s="2">
        <v>91118.27</v>
      </c>
      <c r="Z77" s="2">
        <v>28881.57</v>
      </c>
      <c r="AA77" s="2">
        <v>-34832.21878634701</v>
      </c>
      <c r="AB77" s="2">
        <v>143590.70796505164</v>
      </c>
    </row>
    <row r="78" spans="1:28" x14ac:dyDescent="0.2">
      <c r="A78" s="1">
        <v>5200170680</v>
      </c>
      <c r="B78" s="1" t="s">
        <v>126</v>
      </c>
      <c r="C78" s="1" t="s">
        <v>456</v>
      </c>
      <c r="D78" s="1" t="s">
        <v>458</v>
      </c>
      <c r="E78" s="2">
        <v>28972</v>
      </c>
      <c r="F78" s="1" t="s">
        <v>434</v>
      </c>
      <c r="G78" s="2">
        <v>4045971.4823449999</v>
      </c>
      <c r="H78" s="2">
        <v>-33546.916487000002</v>
      </c>
      <c r="I78" s="2">
        <v>-50358.914334000001</v>
      </c>
      <c r="J78" s="2">
        <v>-287416.19541400002</v>
      </c>
      <c r="K78" s="2">
        <v>7170.3261039999998</v>
      </c>
      <c r="L78" s="2">
        <f t="shared" si="9"/>
        <v>-364151.70013100002</v>
      </c>
      <c r="M78" s="2">
        <v>0</v>
      </c>
      <c r="N78" s="2">
        <v>-6.3299999999999999E-4</v>
      </c>
      <c r="O78" s="2">
        <v>0</v>
      </c>
      <c r="P78" s="2">
        <v>0</v>
      </c>
      <c r="Q78" s="2">
        <f t="shared" si="8"/>
        <v>-364151.70076400001</v>
      </c>
      <c r="R78" s="33">
        <f t="shared" si="10"/>
        <v>-9.0003526154351879E-2</v>
      </c>
      <c r="S78" s="33">
        <f t="shared" si="11"/>
        <v>0</v>
      </c>
      <c r="T78" s="33">
        <f t="shared" si="12"/>
        <v>-1.5645191834943934E-10</v>
      </c>
      <c r="U78" s="33">
        <f t="shared" si="13"/>
        <v>0</v>
      </c>
      <c r="V78" s="33">
        <f t="shared" si="14"/>
        <v>-9.0003526310803786E-2</v>
      </c>
      <c r="W78" s="1" t="s">
        <v>481</v>
      </c>
      <c r="X78" s="1" t="s">
        <v>34</v>
      </c>
      <c r="Y78" s="2">
        <v>2794510.62</v>
      </c>
      <c r="Z78" s="2">
        <v>1031984.93</v>
      </c>
      <c r="AA78" s="2">
        <v>-1068270.9989622305</v>
      </c>
      <c r="AB78" s="2">
        <v>912215.75311210204</v>
      </c>
    </row>
    <row r="79" spans="1:28" x14ac:dyDescent="0.2">
      <c r="A79" s="1">
        <v>5200170690</v>
      </c>
      <c r="B79" s="1" t="s">
        <v>127</v>
      </c>
      <c r="C79" s="1" t="s">
        <v>456</v>
      </c>
      <c r="D79" s="1" t="s">
        <v>458</v>
      </c>
      <c r="E79" s="2">
        <v>1403</v>
      </c>
      <c r="F79" s="1" t="s">
        <v>438</v>
      </c>
      <c r="G79" s="2">
        <v>279669.34265800001</v>
      </c>
      <c r="H79" s="2">
        <v>-2798.5542009999999</v>
      </c>
      <c r="I79" s="2">
        <v>-7208.0993170000002</v>
      </c>
      <c r="J79" s="2">
        <v>-19597.689488</v>
      </c>
      <c r="K79" s="2">
        <v>516.17198299999995</v>
      </c>
      <c r="L79" s="2">
        <f t="shared" si="9"/>
        <v>-29088.171022999999</v>
      </c>
      <c r="M79" s="2">
        <v>0</v>
      </c>
      <c r="N79" s="2">
        <v>-3.4499999999999998E-4</v>
      </c>
      <c r="O79" s="2">
        <v>-79256.429999999993</v>
      </c>
      <c r="P79" s="2">
        <v>-79256.429999999993</v>
      </c>
      <c r="Q79" s="2">
        <f t="shared" si="8"/>
        <v>-108344.60136799999</v>
      </c>
      <c r="R79" s="33">
        <f t="shared" si="10"/>
        <v>-0.10400915147346389</v>
      </c>
      <c r="S79" s="33">
        <f t="shared" si="11"/>
        <v>0</v>
      </c>
      <c r="T79" s="33">
        <f t="shared" si="12"/>
        <v>-1.2335996384912701E-9</v>
      </c>
      <c r="U79" s="33">
        <f t="shared" si="13"/>
        <v>-0.28339334317712656</v>
      </c>
      <c r="V79" s="33">
        <f t="shared" si="14"/>
        <v>-0.38740249588419007</v>
      </c>
      <c r="W79" s="1" t="s">
        <v>481</v>
      </c>
      <c r="X79" s="1" t="s">
        <v>30</v>
      </c>
      <c r="Y79" s="2">
        <v>74079.89</v>
      </c>
      <c r="Z79" s="2">
        <v>29771.54</v>
      </c>
      <c r="AA79" s="2">
        <v>-28318.875414870363</v>
      </c>
      <c r="AB79" s="2">
        <v>174766.43647442225</v>
      </c>
    </row>
    <row r="80" spans="1:28" x14ac:dyDescent="0.2">
      <c r="A80" s="1">
        <v>5200170700</v>
      </c>
      <c r="B80" s="1" t="s">
        <v>128</v>
      </c>
      <c r="C80" s="1" t="s">
        <v>456</v>
      </c>
      <c r="D80" s="1" t="s">
        <v>458</v>
      </c>
      <c r="E80" s="2">
        <v>4875</v>
      </c>
      <c r="F80" s="1" t="s">
        <v>438</v>
      </c>
      <c r="G80" s="2">
        <v>859303.59831200005</v>
      </c>
      <c r="H80" s="2">
        <v>-7918.1064230000002</v>
      </c>
      <c r="I80" s="2">
        <v>-19943.83684</v>
      </c>
      <c r="J80" s="2">
        <v>-60317.603826999999</v>
      </c>
      <c r="K80" s="2">
        <v>1573.8803579999999</v>
      </c>
      <c r="L80" s="2">
        <f t="shared" si="9"/>
        <v>-86605.666732000012</v>
      </c>
      <c r="M80" s="2">
        <v>0</v>
      </c>
      <c r="N80" s="2">
        <v>-8.1899999999999996E-4</v>
      </c>
      <c r="O80" s="2">
        <v>-111382.91</v>
      </c>
      <c r="P80" s="2">
        <v>-111382.91</v>
      </c>
      <c r="Q80" s="2">
        <f t="shared" si="8"/>
        <v>-197988.57755099999</v>
      </c>
      <c r="R80" s="33">
        <f t="shared" si="10"/>
        <v>-0.1007858769614448</v>
      </c>
      <c r="S80" s="33">
        <f t="shared" si="11"/>
        <v>0</v>
      </c>
      <c r="T80" s="33">
        <f t="shared" si="12"/>
        <v>-9.5309737048562142E-10</v>
      </c>
      <c r="U80" s="33">
        <f t="shared" si="13"/>
        <v>-0.12961997391701666</v>
      </c>
      <c r="V80" s="33">
        <f t="shared" si="14"/>
        <v>-0.23040585183155879</v>
      </c>
      <c r="W80" s="1" t="s">
        <v>481</v>
      </c>
      <c r="X80" s="1" t="s">
        <v>31</v>
      </c>
      <c r="Y80" s="2">
        <v>613009.56999999995</v>
      </c>
      <c r="Z80" s="2">
        <v>193700.17</v>
      </c>
      <c r="AA80" s="2">
        <v>-234338.11309591919</v>
      </c>
      <c r="AB80" s="2">
        <v>197981.71254872213</v>
      </c>
    </row>
    <row r="81" spans="1:28" x14ac:dyDescent="0.2">
      <c r="A81" s="1">
        <v>5200170710</v>
      </c>
      <c r="B81" s="1" t="s">
        <v>129</v>
      </c>
      <c r="C81" s="1" t="s">
        <v>456</v>
      </c>
      <c r="D81" s="1" t="s">
        <v>458</v>
      </c>
      <c r="E81" s="2">
        <v>2656</v>
      </c>
      <c r="F81" s="1" t="s">
        <v>438</v>
      </c>
      <c r="G81" s="2">
        <v>583155.31836599996</v>
      </c>
      <c r="H81" s="2">
        <v>-2434.3420409999999</v>
      </c>
      <c r="I81" s="2">
        <v>-7268.8955900000001</v>
      </c>
      <c r="J81" s="2">
        <v>-41662.726805999999</v>
      </c>
      <c r="K81" s="2">
        <v>1026.027644</v>
      </c>
      <c r="L81" s="2">
        <f t="shared" si="9"/>
        <v>-50339.936793000001</v>
      </c>
      <c r="M81" s="2">
        <v>0</v>
      </c>
      <c r="N81" s="2">
        <v>-5.3200000000000003E-4</v>
      </c>
      <c r="O81" s="2">
        <v>-125714.94</v>
      </c>
      <c r="P81" s="2">
        <v>-125714.94</v>
      </c>
      <c r="Q81" s="2">
        <f t="shared" si="8"/>
        <v>-176054.87732500001</v>
      </c>
      <c r="R81" s="33">
        <f t="shared" si="10"/>
        <v>-8.6323377679298888E-2</v>
      </c>
      <c r="S81" s="33">
        <f t="shared" si="11"/>
        <v>0</v>
      </c>
      <c r="T81" s="33">
        <f t="shared" si="12"/>
        <v>-9.1227839864457201E-10</v>
      </c>
      <c r="U81" s="33">
        <f t="shared" si="13"/>
        <v>-0.21557711306183919</v>
      </c>
      <c r="V81" s="33">
        <f t="shared" si="14"/>
        <v>-0.30190049165341648</v>
      </c>
      <c r="W81" s="1" t="s">
        <v>481</v>
      </c>
      <c r="X81" s="1" t="s">
        <v>30</v>
      </c>
      <c r="Y81" s="2">
        <v>183658.58</v>
      </c>
      <c r="Z81" s="2">
        <v>87425</v>
      </c>
      <c r="AA81" s="2">
        <v>-70208.047634681992</v>
      </c>
      <c r="AB81" s="2">
        <v>331163.77409721952</v>
      </c>
    </row>
    <row r="82" spans="1:28" x14ac:dyDescent="0.2">
      <c r="A82" s="1">
        <v>5200170720</v>
      </c>
      <c r="B82" s="1" t="s">
        <v>130</v>
      </c>
      <c r="C82" s="1" t="s">
        <v>456</v>
      </c>
      <c r="D82" s="1" t="s">
        <v>457</v>
      </c>
      <c r="E82" s="2">
        <v>9278</v>
      </c>
      <c r="F82" s="1" t="s">
        <v>437</v>
      </c>
      <c r="G82" s="2">
        <v>1422082.406552</v>
      </c>
      <c r="H82" s="2">
        <v>-12141.513327999999</v>
      </c>
      <c r="I82" s="2">
        <v>-28545.391572</v>
      </c>
      <c r="J82" s="2">
        <v>-100245.30445900001</v>
      </c>
      <c r="K82" s="2">
        <v>2586.3505949999999</v>
      </c>
      <c r="L82" s="2">
        <f t="shared" si="9"/>
        <v>-138345.858764</v>
      </c>
      <c r="M82" s="2">
        <v>0</v>
      </c>
      <c r="N82" s="2">
        <v>7.7300000000000003E-4</v>
      </c>
      <c r="O82" s="2">
        <v>0</v>
      </c>
      <c r="P82" s="2">
        <v>0</v>
      </c>
      <c r="Q82" s="2">
        <f t="shared" si="8"/>
        <v>-138345.857991</v>
      </c>
      <c r="R82" s="33">
        <f t="shared" si="10"/>
        <v>-9.7283995728092321E-2</v>
      </c>
      <c r="S82" s="33">
        <f t="shared" si="11"/>
        <v>0</v>
      </c>
      <c r="T82" s="33">
        <f t="shared" si="12"/>
        <v>5.4356906212926585E-10</v>
      </c>
      <c r="U82" s="33">
        <f t="shared" si="13"/>
        <v>0</v>
      </c>
      <c r="V82" s="33">
        <f t="shared" si="14"/>
        <v>-9.7283995184523242E-2</v>
      </c>
      <c r="W82" s="1" t="s">
        <v>481</v>
      </c>
      <c r="X82" s="1" t="s">
        <v>34</v>
      </c>
      <c r="Y82" s="2">
        <v>896640.12</v>
      </c>
      <c r="Z82" s="2">
        <v>273675.06</v>
      </c>
      <c r="AA82" s="2">
        <v>-342762.92594730383</v>
      </c>
      <c r="AB82" s="2">
        <v>452713.01695423579</v>
      </c>
    </row>
    <row r="83" spans="1:28" x14ac:dyDescent="0.2">
      <c r="A83" s="1">
        <v>5200170730</v>
      </c>
      <c r="B83" s="1" t="s">
        <v>131</v>
      </c>
      <c r="C83" s="1" t="s">
        <v>456</v>
      </c>
      <c r="D83" s="1" t="s">
        <v>457</v>
      </c>
      <c r="E83" s="2">
        <v>4988</v>
      </c>
      <c r="F83" s="1" t="s">
        <v>438</v>
      </c>
      <c r="G83" s="2">
        <v>801149.54915199999</v>
      </c>
      <c r="H83" s="2">
        <v>-4885.58133</v>
      </c>
      <c r="I83" s="2">
        <v>-13523.644850999999</v>
      </c>
      <c r="J83" s="2">
        <v>-56784.263265000001</v>
      </c>
      <c r="K83" s="2">
        <v>1416.6763129999999</v>
      </c>
      <c r="L83" s="2">
        <f t="shared" si="9"/>
        <v>-73776.813132999989</v>
      </c>
      <c r="M83" s="2">
        <v>0</v>
      </c>
      <c r="N83" s="2">
        <v>-6.9999999999999999E-4</v>
      </c>
      <c r="O83" s="2">
        <v>0</v>
      </c>
      <c r="P83" s="2">
        <v>0</v>
      </c>
      <c r="Q83" s="2">
        <f t="shared" si="8"/>
        <v>-73776.813832999993</v>
      </c>
      <c r="R83" s="33">
        <f t="shared" si="10"/>
        <v>-9.208869082069783E-2</v>
      </c>
      <c r="S83" s="33">
        <f t="shared" si="11"/>
        <v>0</v>
      </c>
      <c r="T83" s="33">
        <f t="shared" si="12"/>
        <v>-8.7374448471067026E-10</v>
      </c>
      <c r="U83" s="33">
        <f t="shared" si="13"/>
        <v>0</v>
      </c>
      <c r="V83" s="33">
        <f t="shared" si="14"/>
        <v>-9.2088691694442323E-2</v>
      </c>
      <c r="W83" s="1" t="s">
        <v>481</v>
      </c>
      <c r="X83" s="1" t="s">
        <v>34</v>
      </c>
      <c r="Y83" s="2">
        <v>591093.93999999994</v>
      </c>
      <c r="Z83" s="2">
        <v>177639.45</v>
      </c>
      <c r="AA83" s="2">
        <v>-225960.31993763565</v>
      </c>
      <c r="AB83" s="2">
        <v>182388.78888968093</v>
      </c>
    </row>
    <row r="84" spans="1:28" x14ac:dyDescent="0.2">
      <c r="A84" s="1">
        <v>5200170740</v>
      </c>
      <c r="B84" s="1" t="s">
        <v>132</v>
      </c>
      <c r="C84" s="1" t="s">
        <v>456</v>
      </c>
      <c r="D84" s="1" t="s">
        <v>458</v>
      </c>
      <c r="E84" s="2">
        <v>20376</v>
      </c>
      <c r="F84" s="1" t="s">
        <v>434</v>
      </c>
      <c r="G84" s="2">
        <v>3226927.6023249999</v>
      </c>
      <c r="H84" s="2">
        <v>-25013.821183</v>
      </c>
      <c r="I84" s="2">
        <v>-53859.120208</v>
      </c>
      <c r="J84" s="2">
        <v>-228417.2469</v>
      </c>
      <c r="K84" s="2">
        <v>5671.7086339999996</v>
      </c>
      <c r="L84" s="2">
        <f t="shared" si="9"/>
        <v>-301618.47965699999</v>
      </c>
      <c r="M84" s="2">
        <v>0</v>
      </c>
      <c r="N84" s="2">
        <v>2.5999999999999998E-4</v>
      </c>
      <c r="O84" s="2">
        <v>0</v>
      </c>
      <c r="P84" s="2">
        <v>0</v>
      </c>
      <c r="Q84" s="2">
        <f t="shared" si="8"/>
        <v>-301618.47939699999</v>
      </c>
      <c r="R84" s="33">
        <f t="shared" si="10"/>
        <v>-9.3469242830140978E-2</v>
      </c>
      <c r="S84" s="33">
        <f t="shared" si="11"/>
        <v>0</v>
      </c>
      <c r="T84" s="33">
        <f t="shared" si="12"/>
        <v>8.05719966610562E-11</v>
      </c>
      <c r="U84" s="33">
        <f t="shared" si="13"/>
        <v>0</v>
      </c>
      <c r="V84" s="33">
        <f t="shared" si="14"/>
        <v>-9.346924274956897E-2</v>
      </c>
      <c r="W84" s="1" t="s">
        <v>481</v>
      </c>
      <c r="X84" s="1" t="s">
        <v>34</v>
      </c>
      <c r="Y84" s="2">
        <v>2475904.7999999998</v>
      </c>
      <c r="Z84" s="2">
        <v>645453.80000000005</v>
      </c>
      <c r="AA84" s="2">
        <v>-946476.02163393493</v>
      </c>
      <c r="AB84" s="2">
        <v>742086.601969223</v>
      </c>
    </row>
    <row r="85" spans="1:28" x14ac:dyDescent="0.2">
      <c r="A85" s="1">
        <v>5200170750</v>
      </c>
      <c r="B85" s="1" t="s">
        <v>133</v>
      </c>
      <c r="C85" s="1" t="s">
        <v>456</v>
      </c>
      <c r="D85" s="1" t="s">
        <v>458</v>
      </c>
      <c r="E85" s="2">
        <v>6669</v>
      </c>
      <c r="F85" s="1" t="s">
        <v>437</v>
      </c>
      <c r="G85" s="2">
        <v>639028.09877899999</v>
      </c>
      <c r="H85" s="2">
        <v>-12504.484657000001</v>
      </c>
      <c r="I85" s="2">
        <v>-34117.076913999997</v>
      </c>
      <c r="J85" s="2">
        <v>-42960.421209</v>
      </c>
      <c r="K85" s="2">
        <v>1266.0461580000001</v>
      </c>
      <c r="L85" s="2">
        <f t="shared" si="9"/>
        <v>-88315.936621999994</v>
      </c>
      <c r="M85" s="2">
        <v>0</v>
      </c>
      <c r="N85" s="2">
        <v>-4.9899999999999999E-4</v>
      </c>
      <c r="O85" s="2">
        <v>0</v>
      </c>
      <c r="P85" s="2">
        <v>0</v>
      </c>
      <c r="Q85" s="2">
        <f t="shared" si="8"/>
        <v>-88315.937120999995</v>
      </c>
      <c r="R85" s="33">
        <f t="shared" si="10"/>
        <v>-0.13820352624672766</v>
      </c>
      <c r="S85" s="33">
        <f t="shared" si="11"/>
        <v>0</v>
      </c>
      <c r="T85" s="33">
        <f t="shared" si="12"/>
        <v>-7.8087333084952965E-10</v>
      </c>
      <c r="U85" s="33">
        <f t="shared" si="13"/>
        <v>0</v>
      </c>
      <c r="V85" s="33">
        <f t="shared" si="14"/>
        <v>-0.13820352702760097</v>
      </c>
      <c r="W85" s="1" t="s">
        <v>481</v>
      </c>
      <c r="X85" s="1" t="s">
        <v>33</v>
      </c>
      <c r="Y85" s="2">
        <v>502701.73</v>
      </c>
      <c r="Z85" s="2">
        <v>181964.79999999999</v>
      </c>
      <c r="AA85" s="2">
        <v>-192170.2052029208</v>
      </c>
      <c r="AB85" s="2">
        <v>56322.795156477543</v>
      </c>
    </row>
    <row r="86" spans="1:28" x14ac:dyDescent="0.2">
      <c r="A86" s="1">
        <v>5200170760</v>
      </c>
      <c r="B86" s="1" t="s">
        <v>134</v>
      </c>
      <c r="C86" s="1" t="s">
        <v>456</v>
      </c>
      <c r="D86" s="1" t="s">
        <v>457</v>
      </c>
      <c r="E86" s="2">
        <v>151</v>
      </c>
      <c r="F86" s="1" t="s">
        <v>435</v>
      </c>
      <c r="G86" s="2">
        <v>120133.89140399999</v>
      </c>
      <c r="H86" s="2">
        <v>-583.99341400000003</v>
      </c>
      <c r="I86" s="2">
        <v>-1752.907733</v>
      </c>
      <c r="J86" s="2">
        <v>-8566.8586180000002</v>
      </c>
      <c r="K86" s="2">
        <v>215.75150500000001</v>
      </c>
      <c r="L86" s="2">
        <f t="shared" si="9"/>
        <v>-10688.008260000001</v>
      </c>
      <c r="M86" s="2">
        <v>0</v>
      </c>
      <c r="N86" s="2">
        <v>2.5500000000000002E-4</v>
      </c>
      <c r="O86" s="2">
        <v>-9783.6</v>
      </c>
      <c r="P86" s="2">
        <v>-9783.6</v>
      </c>
      <c r="Q86" s="2">
        <f t="shared" si="8"/>
        <v>-20471.608005000002</v>
      </c>
      <c r="R86" s="33">
        <f t="shared" si="10"/>
        <v>-8.8967469005537689E-2</v>
      </c>
      <c r="S86" s="33">
        <f t="shared" si="11"/>
        <v>0</v>
      </c>
      <c r="T86" s="33">
        <f t="shared" si="12"/>
        <v>2.1226316489029466E-9</v>
      </c>
      <c r="U86" s="33">
        <f t="shared" si="13"/>
        <v>-8.143913333414457E-2</v>
      </c>
      <c r="V86" s="33">
        <f t="shared" si="14"/>
        <v>-0.17040660021705062</v>
      </c>
      <c r="W86" s="1" t="s">
        <v>481</v>
      </c>
      <c r="X86" s="1" t="s">
        <v>32</v>
      </c>
      <c r="Y86" s="2">
        <v>9211.82</v>
      </c>
      <c r="Z86" s="2">
        <v>4565.7</v>
      </c>
      <c r="AA86" s="2">
        <v>-3521.4466830905271</v>
      </c>
      <c r="AB86" s="2">
        <v>99148.77915189293</v>
      </c>
    </row>
    <row r="87" spans="1:28" x14ac:dyDescent="0.2">
      <c r="A87" s="1">
        <v>5200170770</v>
      </c>
      <c r="B87" s="1" t="s">
        <v>135</v>
      </c>
      <c r="C87" s="1" t="s">
        <v>456</v>
      </c>
      <c r="D87" s="1" t="s">
        <v>457</v>
      </c>
      <c r="E87" s="2">
        <v>677</v>
      </c>
      <c r="F87" s="1" t="s">
        <v>435</v>
      </c>
      <c r="G87" s="2">
        <v>233355.15479299999</v>
      </c>
      <c r="H87" s="2">
        <v>-1497.2082539999999</v>
      </c>
      <c r="I87" s="2">
        <v>-4424.4535720000003</v>
      </c>
      <c r="J87" s="2">
        <v>-16532.906996000002</v>
      </c>
      <c r="K87" s="2">
        <v>422.84891099999999</v>
      </c>
      <c r="L87" s="2">
        <f t="shared" si="9"/>
        <v>-22031.719911</v>
      </c>
      <c r="M87" s="2">
        <v>0</v>
      </c>
      <c r="N87" s="2">
        <v>1.7899999999999999E-4</v>
      </c>
      <c r="O87" s="2">
        <v>-30992.33</v>
      </c>
      <c r="P87" s="2">
        <v>-30992.33</v>
      </c>
      <c r="Q87" s="2">
        <f t="shared" si="8"/>
        <v>-53024.049731999999</v>
      </c>
      <c r="R87" s="33">
        <f t="shared" si="10"/>
        <v>-9.4412827222708898E-2</v>
      </c>
      <c r="S87" s="33">
        <f t="shared" si="11"/>
        <v>0</v>
      </c>
      <c r="T87" s="33">
        <f t="shared" si="12"/>
        <v>7.6707112023637838E-10</v>
      </c>
      <c r="U87" s="33">
        <f t="shared" si="13"/>
        <v>-0.1328118507923772</v>
      </c>
      <c r="V87" s="33">
        <f t="shared" si="14"/>
        <v>-0.22722467724801498</v>
      </c>
      <c r="W87" s="1" t="s">
        <v>481</v>
      </c>
      <c r="X87" s="1" t="s">
        <v>31</v>
      </c>
      <c r="Y87" s="2">
        <v>45343.25</v>
      </c>
      <c r="Z87" s="2">
        <v>18885.990000000002</v>
      </c>
      <c r="AA87" s="2">
        <v>-17333.581997156321</v>
      </c>
      <c r="AB87" s="2">
        <v>164247.75159784133</v>
      </c>
    </row>
    <row r="88" spans="1:28" x14ac:dyDescent="0.2">
      <c r="A88" s="1">
        <v>5200170780</v>
      </c>
      <c r="B88" s="1" t="s">
        <v>136</v>
      </c>
      <c r="C88" s="1" t="s">
        <v>456</v>
      </c>
      <c r="D88" s="1" t="s">
        <v>458</v>
      </c>
      <c r="E88" s="2">
        <v>3931</v>
      </c>
      <c r="F88" s="1" t="s">
        <v>438</v>
      </c>
      <c r="G88" s="2">
        <v>752952.96497099998</v>
      </c>
      <c r="H88" s="2">
        <v>-5246.9540269999998</v>
      </c>
      <c r="I88" s="2">
        <v>-14191.573622</v>
      </c>
      <c r="J88" s="2">
        <v>-53291.514769000001</v>
      </c>
      <c r="K88" s="2">
        <v>1361.7794690000001</v>
      </c>
      <c r="L88" s="2">
        <f t="shared" si="9"/>
        <v>-71368.262948999996</v>
      </c>
      <c r="M88" s="2">
        <v>0</v>
      </c>
      <c r="N88" s="2">
        <v>-8.03E-4</v>
      </c>
      <c r="O88" s="2">
        <v>1590.05</v>
      </c>
      <c r="P88" s="2">
        <v>1590.05</v>
      </c>
      <c r="Q88" s="2">
        <f t="shared" si="8"/>
        <v>-69778.213751999996</v>
      </c>
      <c r="R88" s="33">
        <f t="shared" si="10"/>
        <v>-9.4784490226091006E-2</v>
      </c>
      <c r="S88" s="33">
        <f t="shared" si="11"/>
        <v>0</v>
      </c>
      <c r="T88" s="33">
        <f t="shared" si="12"/>
        <v>-1.0664676777399072E-9</v>
      </c>
      <c r="U88" s="33">
        <f t="shared" si="13"/>
        <v>2.11175209338772E-3</v>
      </c>
      <c r="V88" s="33">
        <f t="shared" si="14"/>
        <v>-9.2672739199170975E-2</v>
      </c>
      <c r="W88" s="1" t="s">
        <v>481</v>
      </c>
      <c r="X88" s="1" t="s">
        <v>34</v>
      </c>
      <c r="Y88" s="2">
        <v>239080.09</v>
      </c>
      <c r="Z88" s="2">
        <v>98146.77</v>
      </c>
      <c r="AA88" s="2">
        <v>-91394.294495928567</v>
      </c>
      <c r="AB88" s="2">
        <v>434757.48729255667</v>
      </c>
    </row>
    <row r="89" spans="1:28" x14ac:dyDescent="0.2">
      <c r="A89" s="1">
        <v>5200170790</v>
      </c>
      <c r="B89" s="1" t="s">
        <v>137</v>
      </c>
      <c r="C89" s="1" t="s">
        <v>456</v>
      </c>
      <c r="D89" s="1" t="s">
        <v>458</v>
      </c>
      <c r="E89" s="2">
        <v>1246</v>
      </c>
      <c r="F89" s="1" t="s">
        <v>438</v>
      </c>
      <c r="G89" s="2">
        <v>296876.28892700002</v>
      </c>
      <c r="H89" s="2">
        <v>-1470.972008</v>
      </c>
      <c r="I89" s="2">
        <v>-4145.4826949999997</v>
      </c>
      <c r="J89" s="2">
        <v>-21173.560061</v>
      </c>
      <c r="K89" s="2">
        <v>533.14712199999997</v>
      </c>
      <c r="L89" s="2">
        <f t="shared" si="9"/>
        <v>-26256.867642000001</v>
      </c>
      <c r="M89" s="2">
        <v>0</v>
      </c>
      <c r="N89" s="2">
        <v>5.3200000000000003E-4</v>
      </c>
      <c r="O89" s="2">
        <v>202.16</v>
      </c>
      <c r="P89" s="2">
        <v>202.16</v>
      </c>
      <c r="Q89" s="2">
        <f t="shared" si="8"/>
        <v>-26054.707110000003</v>
      </c>
      <c r="R89" s="33">
        <f t="shared" si="10"/>
        <v>-8.8443801749544221E-2</v>
      </c>
      <c r="S89" s="33">
        <f t="shared" si="11"/>
        <v>0</v>
      </c>
      <c r="T89" s="33">
        <f t="shared" si="12"/>
        <v>1.7919922197990539E-9</v>
      </c>
      <c r="U89" s="33">
        <f t="shared" si="13"/>
        <v>6.8095704352364047E-4</v>
      </c>
      <c r="V89" s="33">
        <f t="shared" si="14"/>
        <v>-8.7762842914028374E-2</v>
      </c>
      <c r="W89" s="1" t="s">
        <v>481</v>
      </c>
      <c r="X89" s="1" t="s">
        <v>34</v>
      </c>
      <c r="Y89" s="2">
        <v>56108.12</v>
      </c>
      <c r="Z89" s="2">
        <v>19517.53</v>
      </c>
      <c r="AA89" s="2">
        <v>-21448.720564279945</v>
      </c>
      <c r="AB89" s="2">
        <v>216224.33277108162</v>
      </c>
    </row>
    <row r="90" spans="1:28" x14ac:dyDescent="0.2">
      <c r="A90" s="1">
        <v>5200170800</v>
      </c>
      <c r="B90" s="1" t="s">
        <v>138</v>
      </c>
      <c r="C90" s="1" t="s">
        <v>456</v>
      </c>
      <c r="D90" s="1" t="s">
        <v>458</v>
      </c>
      <c r="E90" s="2">
        <v>17114</v>
      </c>
      <c r="F90" s="1" t="s">
        <v>439</v>
      </c>
      <c r="G90" s="2">
        <v>2726187.5977059999</v>
      </c>
      <c r="H90" s="2">
        <v>-19885.116708000001</v>
      </c>
      <c r="I90" s="2">
        <v>-30857.843714999999</v>
      </c>
      <c r="J90" s="2">
        <v>-194047.24325199999</v>
      </c>
      <c r="K90" s="2">
        <v>4858.5778369999998</v>
      </c>
      <c r="L90" s="2">
        <f t="shared" si="9"/>
        <v>-239931.62583800001</v>
      </c>
      <c r="M90" s="2">
        <v>0</v>
      </c>
      <c r="N90" s="2">
        <v>4.7800000000000002E-4</v>
      </c>
      <c r="O90" s="2">
        <v>0</v>
      </c>
      <c r="P90" s="2">
        <v>0</v>
      </c>
      <c r="Q90" s="2">
        <f t="shared" si="8"/>
        <v>-239931.62536000001</v>
      </c>
      <c r="R90" s="33">
        <f t="shared" si="10"/>
        <v>-8.8009946945652173E-2</v>
      </c>
      <c r="S90" s="33">
        <f t="shared" si="11"/>
        <v>0</v>
      </c>
      <c r="T90" s="33">
        <f t="shared" si="12"/>
        <v>1.753364296727862E-10</v>
      </c>
      <c r="U90" s="33">
        <f t="shared" si="13"/>
        <v>0</v>
      </c>
      <c r="V90" s="33">
        <f t="shared" si="14"/>
        <v>-8.8009946770315747E-2</v>
      </c>
      <c r="W90" s="1" t="s">
        <v>481</v>
      </c>
      <c r="X90" s="1" t="s">
        <v>34</v>
      </c>
      <c r="Y90" s="2">
        <v>2235189.61</v>
      </c>
      <c r="Z90" s="2">
        <v>635713.71</v>
      </c>
      <c r="AA90" s="2">
        <v>-854456.66960632196</v>
      </c>
      <c r="AB90" s="2">
        <v>461645.6973895696</v>
      </c>
    </row>
    <row r="91" spans="1:28" x14ac:dyDescent="0.2">
      <c r="A91" s="1">
        <v>5200170810</v>
      </c>
      <c r="B91" s="1" t="s">
        <v>139</v>
      </c>
      <c r="C91" s="1" t="s">
        <v>456</v>
      </c>
      <c r="D91" s="1" t="s">
        <v>458</v>
      </c>
      <c r="E91" s="2">
        <v>2042</v>
      </c>
      <c r="F91" s="1" t="s">
        <v>438</v>
      </c>
      <c r="G91" s="2">
        <v>428774.38637800002</v>
      </c>
      <c r="H91" s="2">
        <v>-3653.3364000000001</v>
      </c>
      <c r="I91" s="2">
        <v>-9767.8382619999993</v>
      </c>
      <c r="J91" s="2">
        <v>-30180.454662</v>
      </c>
      <c r="K91" s="2">
        <v>785.38407199999995</v>
      </c>
      <c r="L91" s="2">
        <f t="shared" si="9"/>
        <v>-42816.245252000001</v>
      </c>
      <c r="M91" s="2">
        <v>0</v>
      </c>
      <c r="N91" s="2">
        <v>3.3E-4</v>
      </c>
      <c r="O91" s="2">
        <v>0</v>
      </c>
      <c r="P91" s="2">
        <v>0</v>
      </c>
      <c r="Q91" s="2">
        <f t="shared" si="8"/>
        <v>-42816.244921999998</v>
      </c>
      <c r="R91" s="33">
        <f t="shared" si="10"/>
        <v>-9.9857283019359144E-2</v>
      </c>
      <c r="S91" s="33">
        <f t="shared" si="11"/>
        <v>0</v>
      </c>
      <c r="T91" s="33">
        <f t="shared" si="12"/>
        <v>7.6963552507793164E-10</v>
      </c>
      <c r="U91" s="33">
        <f t="shared" si="13"/>
        <v>0</v>
      </c>
      <c r="V91" s="33">
        <f t="shared" si="14"/>
        <v>-9.9857282249723622E-2</v>
      </c>
      <c r="W91" s="1" t="s">
        <v>481</v>
      </c>
      <c r="X91" s="1" t="s">
        <v>34</v>
      </c>
      <c r="Y91" s="2">
        <v>129309.75</v>
      </c>
      <c r="Z91" s="2">
        <v>62019.35</v>
      </c>
      <c r="AA91" s="2">
        <v>-49431.859309969725</v>
      </c>
      <c r="AB91" s="2">
        <v>243553.8485521306</v>
      </c>
    </row>
    <row r="92" spans="1:28" x14ac:dyDescent="0.2">
      <c r="A92" s="1">
        <v>5200170820</v>
      </c>
      <c r="B92" s="1" t="s">
        <v>140</v>
      </c>
      <c r="C92" s="1" t="s">
        <v>456</v>
      </c>
      <c r="D92" s="1" t="s">
        <v>458</v>
      </c>
      <c r="E92" s="2">
        <v>1882</v>
      </c>
      <c r="F92" s="1" t="s">
        <v>438</v>
      </c>
      <c r="G92" s="2">
        <v>341246.54155299999</v>
      </c>
      <c r="H92" s="2">
        <v>-1207.77847</v>
      </c>
      <c r="I92" s="2">
        <v>-3658.762131</v>
      </c>
      <c r="J92" s="2">
        <v>-24449.635103000001</v>
      </c>
      <c r="K92" s="2">
        <v>602.97921199999996</v>
      </c>
      <c r="L92" s="2">
        <f t="shared" si="9"/>
        <v>-28713.196492000003</v>
      </c>
      <c r="M92" s="2">
        <v>0</v>
      </c>
      <c r="N92" s="2">
        <v>5.13E-4</v>
      </c>
      <c r="O92" s="2">
        <v>-40961.5</v>
      </c>
      <c r="P92" s="2">
        <v>-40961.5</v>
      </c>
      <c r="Q92" s="2">
        <f t="shared" si="8"/>
        <v>-69674.695979000011</v>
      </c>
      <c r="R92" s="33">
        <f t="shared" si="10"/>
        <v>-8.4142087891432807E-2</v>
      </c>
      <c r="S92" s="33">
        <f t="shared" si="11"/>
        <v>0</v>
      </c>
      <c r="T92" s="33">
        <f t="shared" si="12"/>
        <v>1.5033119388268569E-9</v>
      </c>
      <c r="U92" s="33">
        <f t="shared" si="13"/>
        <v>-0.12003491614474912</v>
      </c>
      <c r="V92" s="33">
        <f t="shared" si="14"/>
        <v>-0.20417700253287002</v>
      </c>
      <c r="W92" s="1" t="s">
        <v>481</v>
      </c>
      <c r="X92" s="1" t="s">
        <v>31</v>
      </c>
      <c r="Y92" s="2">
        <v>79496.66</v>
      </c>
      <c r="Z92" s="2">
        <v>40960.199999999997</v>
      </c>
      <c r="AA92" s="2">
        <v>-30389.570103820461</v>
      </c>
      <c r="AB92" s="2">
        <v>222159.09703202773</v>
      </c>
    </row>
    <row r="93" spans="1:28" x14ac:dyDescent="0.2">
      <c r="A93" s="1">
        <v>5200170830</v>
      </c>
      <c r="B93" s="1" t="s">
        <v>141</v>
      </c>
      <c r="C93" s="1" t="s">
        <v>456</v>
      </c>
      <c r="D93" s="1" t="s">
        <v>458</v>
      </c>
      <c r="E93" s="2">
        <v>1145</v>
      </c>
      <c r="F93" s="1" t="s">
        <v>438</v>
      </c>
      <c r="G93" s="2">
        <v>210640.98826899999</v>
      </c>
      <c r="H93" s="2">
        <v>-3254.9051049999998</v>
      </c>
      <c r="I93" s="2">
        <v>-8619.8124719999996</v>
      </c>
      <c r="J93" s="2">
        <v>-14438.660572999999</v>
      </c>
      <c r="K93" s="2">
        <v>406.74158499999999</v>
      </c>
      <c r="L93" s="2">
        <f t="shared" si="9"/>
        <v>-25906.636564999997</v>
      </c>
      <c r="M93" s="2">
        <v>0</v>
      </c>
      <c r="N93" s="2">
        <v>-9.5000000000000005E-5</v>
      </c>
      <c r="O93" s="2">
        <v>-48263.74</v>
      </c>
      <c r="P93" s="2">
        <v>-48263.74</v>
      </c>
      <c r="Q93" s="2">
        <f t="shared" si="8"/>
        <v>-74170.376659999994</v>
      </c>
      <c r="R93" s="33">
        <f t="shared" si="10"/>
        <v>-0.12298953198945219</v>
      </c>
      <c r="S93" s="33">
        <f t="shared" si="11"/>
        <v>0</v>
      </c>
      <c r="T93" s="33">
        <f t="shared" si="12"/>
        <v>-4.510043405164803E-10</v>
      </c>
      <c r="U93" s="33">
        <f t="shared" si="13"/>
        <v>-0.22912796031114599</v>
      </c>
      <c r="V93" s="33">
        <f t="shared" si="14"/>
        <v>-0.35211749275160253</v>
      </c>
      <c r="W93" s="1" t="s">
        <v>481</v>
      </c>
      <c r="X93" s="1" t="s">
        <v>30</v>
      </c>
      <c r="Y93" s="2">
        <v>72613.61</v>
      </c>
      <c r="Z93" s="2">
        <v>31482.46</v>
      </c>
      <c r="AA93" s="2">
        <v>-27758.353515562521</v>
      </c>
      <c r="AB93" s="2">
        <v>108097.31802409157</v>
      </c>
    </row>
    <row r="94" spans="1:28" x14ac:dyDescent="0.2">
      <c r="A94" s="1">
        <v>5200170840</v>
      </c>
      <c r="B94" s="1" t="s">
        <v>142</v>
      </c>
      <c r="C94" s="1" t="s">
        <v>456</v>
      </c>
      <c r="D94" s="1" t="s">
        <v>458</v>
      </c>
      <c r="E94" s="2">
        <v>3708</v>
      </c>
      <c r="F94" s="1" t="s">
        <v>438</v>
      </c>
      <c r="G94" s="2">
        <v>1054367.6460490001</v>
      </c>
      <c r="H94" s="2">
        <v>-9798.3730560000004</v>
      </c>
      <c r="I94" s="2">
        <v>-24376.114307</v>
      </c>
      <c r="J94" s="2">
        <v>-74068.504589999997</v>
      </c>
      <c r="K94" s="2">
        <v>1938.251293</v>
      </c>
      <c r="L94" s="2">
        <f t="shared" si="9"/>
        <v>-106304.74066</v>
      </c>
      <c r="M94" s="2">
        <v>0</v>
      </c>
      <c r="N94" s="2">
        <v>-3.6600000000000001E-4</v>
      </c>
      <c r="O94" s="2">
        <v>0</v>
      </c>
      <c r="P94" s="2">
        <v>0</v>
      </c>
      <c r="Q94" s="2">
        <f t="shared" si="8"/>
        <v>-106304.74102599999</v>
      </c>
      <c r="R94" s="33">
        <f t="shared" si="10"/>
        <v>-0.100823219546192</v>
      </c>
      <c r="S94" s="33">
        <f t="shared" si="11"/>
        <v>0</v>
      </c>
      <c r="T94" s="33">
        <f t="shared" si="12"/>
        <v>-3.4712749520672482E-10</v>
      </c>
      <c r="U94" s="33">
        <f t="shared" si="13"/>
        <v>0</v>
      </c>
      <c r="V94" s="33">
        <f t="shared" si="14"/>
        <v>-0.10082321989331949</v>
      </c>
      <c r="W94" s="1" t="s">
        <v>481</v>
      </c>
      <c r="X94" s="1" t="s">
        <v>33</v>
      </c>
      <c r="Y94" s="2">
        <v>596667.07999999996</v>
      </c>
      <c r="Z94" s="2">
        <v>152019.26</v>
      </c>
      <c r="AA94" s="2">
        <v>-228090.79093765511</v>
      </c>
      <c r="AB94" s="2">
        <v>425384.59517726523</v>
      </c>
    </row>
    <row r="95" spans="1:28" x14ac:dyDescent="0.2">
      <c r="A95" s="1">
        <v>5200170850</v>
      </c>
      <c r="B95" s="1" t="s">
        <v>143</v>
      </c>
      <c r="C95" s="1" t="s">
        <v>456</v>
      </c>
      <c r="D95" s="1" t="s">
        <v>459</v>
      </c>
      <c r="E95" s="2">
        <v>1108</v>
      </c>
      <c r="F95" s="1" t="s">
        <v>438</v>
      </c>
      <c r="G95" s="2">
        <v>214432.665519</v>
      </c>
      <c r="H95" s="2">
        <v>-3170.9915729999998</v>
      </c>
      <c r="I95" s="2">
        <v>-9184.9067419999992</v>
      </c>
      <c r="J95" s="2">
        <v>-14681.573032</v>
      </c>
      <c r="K95" s="2">
        <v>411.56341800000001</v>
      </c>
      <c r="L95" s="2">
        <f t="shared" si="9"/>
        <v>-26625.907928999997</v>
      </c>
      <c r="M95" s="2">
        <v>0</v>
      </c>
      <c r="N95" s="2">
        <v>7.1199999999999996E-4</v>
      </c>
      <c r="O95" s="2">
        <v>0</v>
      </c>
      <c r="P95" s="2">
        <v>0</v>
      </c>
      <c r="Q95" s="2">
        <f t="shared" si="8"/>
        <v>-26625.907216999996</v>
      </c>
      <c r="R95" s="33">
        <f t="shared" si="10"/>
        <v>-0.12416908526765846</v>
      </c>
      <c r="S95" s="33">
        <f t="shared" si="11"/>
        <v>0</v>
      </c>
      <c r="T95" s="33">
        <f t="shared" si="12"/>
        <v>3.320389635024672E-9</v>
      </c>
      <c r="U95" s="33">
        <f t="shared" si="13"/>
        <v>0</v>
      </c>
      <c r="V95" s="33">
        <f t="shared" si="14"/>
        <v>-0.12416908194726882</v>
      </c>
      <c r="W95" s="1" t="s">
        <v>481</v>
      </c>
      <c r="X95" s="1" t="s">
        <v>33</v>
      </c>
      <c r="Y95" s="2">
        <v>71966.81</v>
      </c>
      <c r="Z95" s="2">
        <v>24120.81</v>
      </c>
      <c r="AA95" s="2">
        <v>-27511.098172468217</v>
      </c>
      <c r="AB95" s="2">
        <v>118959.38105887969</v>
      </c>
    </row>
    <row r="96" spans="1:28" x14ac:dyDescent="0.2">
      <c r="A96" s="1">
        <v>5200170860</v>
      </c>
      <c r="B96" s="1" t="s">
        <v>144</v>
      </c>
      <c r="C96" s="1" t="s">
        <v>456</v>
      </c>
      <c r="D96" s="1" t="s">
        <v>457</v>
      </c>
      <c r="E96" s="2">
        <v>1050</v>
      </c>
      <c r="F96" s="1" t="s">
        <v>438</v>
      </c>
      <c r="G96" s="2">
        <v>336793.89359499997</v>
      </c>
      <c r="H96" s="2">
        <v>-1848.1372630000001</v>
      </c>
      <c r="I96" s="2">
        <v>-4393.680832</v>
      </c>
      <c r="J96" s="2">
        <v>-24023.207557000002</v>
      </c>
      <c r="K96" s="2">
        <v>598.97839899999997</v>
      </c>
      <c r="L96" s="2">
        <f t="shared" si="9"/>
        <v>-29666.047253000004</v>
      </c>
      <c r="M96" s="2">
        <v>0</v>
      </c>
      <c r="N96" s="2">
        <v>2.9399999999999999E-4</v>
      </c>
      <c r="O96" s="2">
        <v>-46831.35</v>
      </c>
      <c r="P96" s="2">
        <v>-46831.35</v>
      </c>
      <c r="Q96" s="2">
        <f t="shared" si="8"/>
        <v>-76497.396959000005</v>
      </c>
      <c r="R96" s="33">
        <f t="shared" si="10"/>
        <v>-8.8083685058357675E-2</v>
      </c>
      <c r="S96" s="33">
        <f t="shared" si="11"/>
        <v>0</v>
      </c>
      <c r="T96" s="33">
        <f t="shared" si="12"/>
        <v>8.7293744213052646E-10</v>
      </c>
      <c r="U96" s="33">
        <f t="shared" si="13"/>
        <v>-0.13905047238271917</v>
      </c>
      <c r="V96" s="33">
        <f t="shared" si="14"/>
        <v>-0.2271341565681394</v>
      </c>
      <c r="W96" s="1" t="s">
        <v>481</v>
      </c>
      <c r="X96" s="1" t="s">
        <v>31</v>
      </c>
      <c r="Y96" s="2">
        <v>85883.66</v>
      </c>
      <c r="Z96" s="2">
        <v>34562.81</v>
      </c>
      <c r="AA96" s="2">
        <v>-32831.159275656122</v>
      </c>
      <c r="AB96" s="2">
        <v>219172.03292830026</v>
      </c>
    </row>
    <row r="97" spans="1:28" x14ac:dyDescent="0.2">
      <c r="A97" s="1">
        <v>5200170870</v>
      </c>
      <c r="B97" s="1" t="s">
        <v>145</v>
      </c>
      <c r="C97" s="1" t="s">
        <v>456</v>
      </c>
      <c r="D97" s="1" t="s">
        <v>457</v>
      </c>
      <c r="E97" s="2">
        <v>447</v>
      </c>
      <c r="F97" s="1" t="s">
        <v>435</v>
      </c>
      <c r="G97" s="2">
        <v>153530.782034</v>
      </c>
      <c r="H97" s="2">
        <v>-944.98571000000004</v>
      </c>
      <c r="I97" s="2">
        <v>-2718.4828729999999</v>
      </c>
      <c r="J97" s="2">
        <v>-10888.678545999999</v>
      </c>
      <c r="K97" s="2">
        <v>275.99322599999999</v>
      </c>
      <c r="L97" s="2">
        <f t="shared" si="9"/>
        <v>-14276.153902999999</v>
      </c>
      <c r="M97" s="2">
        <v>0</v>
      </c>
      <c r="N97" s="2">
        <v>7.2300000000000001E-4</v>
      </c>
      <c r="O97" s="2">
        <v>-22882.16</v>
      </c>
      <c r="P97" s="2">
        <v>-22882.16</v>
      </c>
      <c r="Q97" s="2">
        <f t="shared" si="8"/>
        <v>-37158.313179999997</v>
      </c>
      <c r="R97" s="33">
        <f t="shared" si="10"/>
        <v>-9.2985613138077336E-2</v>
      </c>
      <c r="S97" s="33">
        <f t="shared" si="11"/>
        <v>0</v>
      </c>
      <c r="T97" s="33">
        <f t="shared" si="12"/>
        <v>4.7091533725131988E-9</v>
      </c>
      <c r="U97" s="33">
        <f t="shared" si="13"/>
        <v>-0.14903955869209767</v>
      </c>
      <c r="V97" s="33">
        <f t="shared" si="14"/>
        <v>-0.24202516712102165</v>
      </c>
      <c r="W97" s="1" t="s">
        <v>481</v>
      </c>
      <c r="X97" s="1" t="s">
        <v>31</v>
      </c>
      <c r="Y97" s="2">
        <v>48637.440000000002</v>
      </c>
      <c r="Z97" s="2">
        <v>17320</v>
      </c>
      <c r="AA97" s="2">
        <v>-18592.867833068227</v>
      </c>
      <c r="AB97" s="2">
        <v>91693.333331254587</v>
      </c>
    </row>
    <row r="98" spans="1:28" x14ac:dyDescent="0.2">
      <c r="A98" s="1">
        <v>5200170880</v>
      </c>
      <c r="B98" s="1" t="s">
        <v>146</v>
      </c>
      <c r="C98" s="1" t="s">
        <v>456</v>
      </c>
      <c r="D98" s="1" t="s">
        <v>458</v>
      </c>
      <c r="E98" s="2">
        <v>4232</v>
      </c>
      <c r="F98" s="1" t="s">
        <v>438</v>
      </c>
      <c r="G98" s="2">
        <v>696815.83121199999</v>
      </c>
      <c r="H98" s="2">
        <v>-6395.9144699999997</v>
      </c>
      <c r="I98" s="2">
        <v>-15443.061479</v>
      </c>
      <c r="J98" s="2">
        <v>-49019.817531000001</v>
      </c>
      <c r="K98" s="2">
        <v>1271.9406160000001</v>
      </c>
      <c r="L98" s="2">
        <f t="shared" si="9"/>
        <v>-69586.852863999986</v>
      </c>
      <c r="M98" s="2">
        <v>0</v>
      </c>
      <c r="N98" s="2">
        <v>-3.8000000000000002E-4</v>
      </c>
      <c r="O98" s="2">
        <v>0</v>
      </c>
      <c r="P98" s="2">
        <v>0</v>
      </c>
      <c r="Q98" s="2">
        <f t="shared" si="8"/>
        <v>-69586.853243999984</v>
      </c>
      <c r="R98" s="33">
        <f t="shared" si="10"/>
        <v>-9.986405266218587E-2</v>
      </c>
      <c r="S98" s="33">
        <f t="shared" si="11"/>
        <v>0</v>
      </c>
      <c r="T98" s="33">
        <f t="shared" si="12"/>
        <v>-5.453377822071732E-10</v>
      </c>
      <c r="U98" s="33">
        <f t="shared" si="13"/>
        <v>0</v>
      </c>
      <c r="V98" s="33">
        <f t="shared" si="14"/>
        <v>-9.9864053207523645E-2</v>
      </c>
      <c r="W98" s="1" t="s">
        <v>481</v>
      </c>
      <c r="X98" s="1" t="s">
        <v>34</v>
      </c>
      <c r="Y98" s="2">
        <v>312324.93</v>
      </c>
      <c r="Z98" s="2">
        <v>107657.62</v>
      </c>
      <c r="AA98" s="2">
        <v>-119393.95133589031</v>
      </c>
      <c r="AB98" s="2">
        <v>325466.59618475789</v>
      </c>
    </row>
    <row r="99" spans="1:28" x14ac:dyDescent="0.2">
      <c r="A99" s="1">
        <v>5200170890</v>
      </c>
      <c r="B99" s="1" t="s">
        <v>147</v>
      </c>
      <c r="C99" s="1" t="s">
        <v>456</v>
      </c>
      <c r="D99" s="1" t="s">
        <v>457</v>
      </c>
      <c r="E99" s="2">
        <v>558</v>
      </c>
      <c r="F99" s="1" t="s">
        <v>435</v>
      </c>
      <c r="G99" s="2">
        <v>207235.09776400001</v>
      </c>
      <c r="H99" s="2">
        <v>-1118.0321180000001</v>
      </c>
      <c r="I99" s="2">
        <v>-2931.541917</v>
      </c>
      <c r="J99" s="2">
        <v>-14769.86714</v>
      </c>
      <c r="K99" s="2">
        <v>371.47306200000003</v>
      </c>
      <c r="L99" s="2">
        <f t="shared" si="9"/>
        <v>-18447.968112999999</v>
      </c>
      <c r="M99" s="2">
        <v>0</v>
      </c>
      <c r="N99" s="2">
        <v>4.8299999999999998E-4</v>
      </c>
      <c r="O99" s="2">
        <v>-22475.25</v>
      </c>
      <c r="P99" s="2">
        <v>-22475.25</v>
      </c>
      <c r="Q99" s="2">
        <f t="shared" si="8"/>
        <v>-40923.217629999999</v>
      </c>
      <c r="R99" s="33">
        <f t="shared" si="10"/>
        <v>-8.9019516057114056E-2</v>
      </c>
      <c r="S99" s="33">
        <f t="shared" si="11"/>
        <v>0</v>
      </c>
      <c r="T99" s="33">
        <f t="shared" si="12"/>
        <v>2.3306862843766067E-9</v>
      </c>
      <c r="U99" s="33">
        <f t="shared" si="13"/>
        <v>-0.10845291286322015</v>
      </c>
      <c r="V99" s="33">
        <f t="shared" si="14"/>
        <v>-0.19747242658964792</v>
      </c>
      <c r="W99" s="1" t="s">
        <v>481</v>
      </c>
      <c r="X99" s="1" t="s">
        <v>32</v>
      </c>
      <c r="Y99" s="2">
        <v>38969.449999999997</v>
      </c>
      <c r="Z99" s="2">
        <v>19550.240000000002</v>
      </c>
      <c r="AA99" s="2">
        <v>-14897.038852730746</v>
      </c>
      <c r="AB99" s="2">
        <v>144998.51603496933</v>
      </c>
    </row>
    <row r="100" spans="1:28" x14ac:dyDescent="0.2">
      <c r="A100" s="1">
        <v>5200170900</v>
      </c>
      <c r="B100" s="1" t="s">
        <v>148</v>
      </c>
      <c r="C100" s="1" t="s">
        <v>456</v>
      </c>
      <c r="D100" s="1" t="s">
        <v>458</v>
      </c>
      <c r="E100" s="2">
        <v>8259</v>
      </c>
      <c r="F100" s="1" t="s">
        <v>437</v>
      </c>
      <c r="G100" s="2">
        <v>1251513.9221620001</v>
      </c>
      <c r="H100" s="2">
        <v>-13155.162727999999</v>
      </c>
      <c r="I100" s="2">
        <v>-30429.675295000001</v>
      </c>
      <c r="J100" s="2">
        <v>-87681.207702999993</v>
      </c>
      <c r="K100" s="2">
        <v>2300.0165419999998</v>
      </c>
      <c r="L100" s="2">
        <f t="shared" si="9"/>
        <v>-128966.02918399998</v>
      </c>
      <c r="M100" s="2">
        <v>0</v>
      </c>
      <c r="N100" s="2">
        <v>-6.9300000000000004E-4</v>
      </c>
      <c r="O100" s="2">
        <v>0</v>
      </c>
      <c r="P100" s="2">
        <v>0</v>
      </c>
      <c r="Q100" s="2">
        <f t="shared" si="8"/>
        <v>-128966.02987699998</v>
      </c>
      <c r="R100" s="33">
        <f t="shared" si="10"/>
        <v>-0.10304801800463406</v>
      </c>
      <c r="S100" s="33">
        <f t="shared" si="11"/>
        <v>0</v>
      </c>
      <c r="T100" s="33">
        <f t="shared" si="12"/>
        <v>-5.53729357483165E-10</v>
      </c>
      <c r="U100" s="33">
        <f t="shared" si="13"/>
        <v>0</v>
      </c>
      <c r="V100" s="33">
        <f t="shared" si="14"/>
        <v>-0.10304801855836342</v>
      </c>
      <c r="W100" s="1" t="s">
        <v>481</v>
      </c>
      <c r="X100" s="1" t="s">
        <v>33</v>
      </c>
      <c r="Y100" s="2">
        <v>623039.77</v>
      </c>
      <c r="Z100" s="2">
        <v>312423.2</v>
      </c>
      <c r="AA100" s="2">
        <v>-238172.40583293911</v>
      </c>
      <c r="AB100" s="2">
        <v>422552.37773334788</v>
      </c>
    </row>
    <row r="101" spans="1:28" x14ac:dyDescent="0.2">
      <c r="A101" s="1">
        <v>5200170910</v>
      </c>
      <c r="B101" s="1" t="s">
        <v>149</v>
      </c>
      <c r="C101" s="1" t="s">
        <v>456</v>
      </c>
      <c r="D101" s="1" t="s">
        <v>458</v>
      </c>
      <c r="E101" s="2">
        <v>1933</v>
      </c>
      <c r="F101" s="1" t="s">
        <v>438</v>
      </c>
      <c r="G101" s="2">
        <v>462174.07037099998</v>
      </c>
      <c r="H101" s="2">
        <v>-3245.5346730000001</v>
      </c>
      <c r="I101" s="2">
        <v>-8307.1202200000007</v>
      </c>
      <c r="J101" s="2">
        <v>-32749.828138000001</v>
      </c>
      <c r="K101" s="2">
        <v>836.667282</v>
      </c>
      <c r="L101" s="2">
        <f t="shared" si="9"/>
        <v>-43465.815749000001</v>
      </c>
      <c r="M101" s="2">
        <v>0</v>
      </c>
      <c r="N101" s="2">
        <v>-7.3099999999999999E-4</v>
      </c>
      <c r="O101" s="2">
        <v>0</v>
      </c>
      <c r="P101" s="2">
        <v>0</v>
      </c>
      <c r="Q101" s="2">
        <f t="shared" si="8"/>
        <v>-43465.816480000001</v>
      </c>
      <c r="R101" s="33">
        <f t="shared" si="10"/>
        <v>-9.404641786612733E-2</v>
      </c>
      <c r="S101" s="33">
        <f t="shared" si="11"/>
        <v>0</v>
      </c>
      <c r="T101" s="33">
        <f t="shared" si="12"/>
        <v>-1.5816551530318564E-9</v>
      </c>
      <c r="U101" s="33">
        <f t="shared" si="13"/>
        <v>0</v>
      </c>
      <c r="V101" s="33">
        <f t="shared" si="14"/>
        <v>-9.4046419447782484E-2</v>
      </c>
      <c r="W101" s="1" t="s">
        <v>481</v>
      </c>
      <c r="X101" s="1" t="s">
        <v>34</v>
      </c>
      <c r="Y101" s="2">
        <v>98681.61</v>
      </c>
      <c r="Z101" s="2">
        <v>47174.74</v>
      </c>
      <c r="AA101" s="2">
        <v>-37723.493100878331</v>
      </c>
      <c r="AB101" s="2">
        <v>310117.52651589015</v>
      </c>
    </row>
    <row r="102" spans="1:28" x14ac:dyDescent="0.2">
      <c r="A102" s="1">
        <v>5200170920</v>
      </c>
      <c r="B102" s="1" t="s">
        <v>150</v>
      </c>
      <c r="C102" s="1" t="s">
        <v>456</v>
      </c>
      <c r="D102" s="1" t="s">
        <v>457</v>
      </c>
      <c r="E102" s="2">
        <v>14274</v>
      </c>
      <c r="F102" s="1" t="s">
        <v>439</v>
      </c>
      <c r="G102" s="2">
        <v>3223757.1312230001</v>
      </c>
      <c r="H102" s="2">
        <v>-20064.448406</v>
      </c>
      <c r="I102" s="2">
        <v>-44447.298613999999</v>
      </c>
      <c r="J102" s="2">
        <v>-229511.57362400001</v>
      </c>
      <c r="K102" s="2">
        <v>5699.3494769999998</v>
      </c>
      <c r="L102" s="2">
        <f t="shared" si="9"/>
        <v>-288323.97116700001</v>
      </c>
      <c r="M102" s="2">
        <v>0</v>
      </c>
      <c r="N102" s="2">
        <v>4.6299999999999998E-4</v>
      </c>
      <c r="O102" s="2">
        <v>3714.25</v>
      </c>
      <c r="P102" s="2">
        <v>3714.25</v>
      </c>
      <c r="Q102" s="2">
        <f t="shared" si="8"/>
        <v>-284609.72070400004</v>
      </c>
      <c r="R102" s="33">
        <f t="shared" si="10"/>
        <v>-8.9437249591323348E-2</v>
      </c>
      <c r="S102" s="33">
        <f t="shared" si="11"/>
        <v>0</v>
      </c>
      <c r="T102" s="33">
        <f t="shared" si="12"/>
        <v>1.4362124104068323E-10</v>
      </c>
      <c r="U102" s="33">
        <f t="shared" si="13"/>
        <v>1.1521494482405134E-3</v>
      </c>
      <c r="V102" s="33">
        <f t="shared" si="14"/>
        <v>-8.8285099999461603E-2</v>
      </c>
      <c r="W102" s="1" t="s">
        <v>481</v>
      </c>
      <c r="X102" s="1" t="s">
        <v>34</v>
      </c>
      <c r="Y102" s="2">
        <v>1097030.03</v>
      </c>
      <c r="Z102" s="2">
        <v>557779.65</v>
      </c>
      <c r="AA102" s="2">
        <v>-419366.93947495735</v>
      </c>
      <c r="AB102" s="2">
        <v>1695501.8480371404</v>
      </c>
    </row>
    <row r="103" spans="1:28" x14ac:dyDescent="0.2">
      <c r="A103" s="1">
        <v>5200170930</v>
      </c>
      <c r="B103" s="1" t="s">
        <v>151</v>
      </c>
      <c r="C103" s="1" t="s">
        <v>456</v>
      </c>
      <c r="D103" s="1" t="s">
        <v>457</v>
      </c>
      <c r="E103" s="2">
        <v>2818</v>
      </c>
      <c r="F103" s="1" t="s">
        <v>438</v>
      </c>
      <c r="G103" s="2">
        <v>725051.97448700003</v>
      </c>
      <c r="H103" s="2">
        <v>-3410.5233600000001</v>
      </c>
      <c r="I103" s="2">
        <v>-10155.991607</v>
      </c>
      <c r="J103" s="2">
        <v>-51705.573756999998</v>
      </c>
      <c r="K103" s="2">
        <v>1287.2094500000001</v>
      </c>
      <c r="L103" s="2">
        <f t="shared" si="9"/>
        <v>-63984.879273999999</v>
      </c>
      <c r="M103" s="2">
        <v>0</v>
      </c>
      <c r="N103" s="2">
        <v>2.2599999999999999E-4</v>
      </c>
      <c r="O103" s="2">
        <v>-105471.66</v>
      </c>
      <c r="P103" s="2">
        <v>-105471.66</v>
      </c>
      <c r="Q103" s="2">
        <f t="shared" si="8"/>
        <v>-169456.53904800001</v>
      </c>
      <c r="R103" s="33">
        <f t="shared" si="10"/>
        <v>-8.824867944021747E-2</v>
      </c>
      <c r="S103" s="33">
        <f t="shared" si="11"/>
        <v>0</v>
      </c>
      <c r="T103" s="33">
        <f t="shared" si="12"/>
        <v>3.117017923575796E-10</v>
      </c>
      <c r="U103" s="33">
        <f t="shared" si="13"/>
        <v>-0.14546772329614707</v>
      </c>
      <c r="V103" s="33">
        <f t="shared" si="14"/>
        <v>-0.23371640242466274</v>
      </c>
      <c r="W103" s="1" t="s">
        <v>481</v>
      </c>
      <c r="X103" s="1" t="s">
        <v>31</v>
      </c>
      <c r="Y103" s="2">
        <v>188609.92000000001</v>
      </c>
      <c r="Z103" s="2">
        <v>86963.3</v>
      </c>
      <c r="AA103" s="2">
        <v>-72100.82016170201</v>
      </c>
      <c r="AB103" s="2">
        <v>456829.43392598041</v>
      </c>
    </row>
    <row r="104" spans="1:28" x14ac:dyDescent="0.2">
      <c r="A104" s="1">
        <v>5200170940</v>
      </c>
      <c r="B104" s="1" t="s">
        <v>152</v>
      </c>
      <c r="C104" s="1" t="s">
        <v>456</v>
      </c>
      <c r="D104" s="1" t="s">
        <v>459</v>
      </c>
      <c r="E104" s="2">
        <v>3640</v>
      </c>
      <c r="F104" s="1" t="s">
        <v>438</v>
      </c>
      <c r="G104" s="2">
        <v>577957.477006</v>
      </c>
      <c r="H104" s="2">
        <v>-6827.8853339999996</v>
      </c>
      <c r="I104" s="2">
        <v>-17307.659936</v>
      </c>
      <c r="J104" s="2">
        <v>-40221.141702000001</v>
      </c>
      <c r="K104" s="2">
        <v>1079.539796</v>
      </c>
      <c r="L104" s="2">
        <f t="shared" si="9"/>
        <v>-63277.147175999999</v>
      </c>
      <c r="M104" s="2">
        <v>0</v>
      </c>
      <c r="N104" s="2">
        <v>-8.0900000000000004E-4</v>
      </c>
      <c r="O104" s="2">
        <v>-99605.119999999995</v>
      </c>
      <c r="P104" s="2">
        <v>-99605.119999999995</v>
      </c>
      <c r="Q104" s="2">
        <f t="shared" si="8"/>
        <v>-162882.26798499998</v>
      </c>
      <c r="R104" s="33">
        <f t="shared" si="10"/>
        <v>-0.10948408783254325</v>
      </c>
      <c r="S104" s="33">
        <f t="shared" si="11"/>
        <v>0</v>
      </c>
      <c r="T104" s="33">
        <f t="shared" si="12"/>
        <v>-1.3997569582296476E-9</v>
      </c>
      <c r="U104" s="33">
        <f t="shared" si="13"/>
        <v>-0.17233987613757604</v>
      </c>
      <c r="V104" s="33">
        <f t="shared" si="14"/>
        <v>-0.28182396536987625</v>
      </c>
      <c r="W104" s="1" t="s">
        <v>481</v>
      </c>
      <c r="X104" s="1" t="s">
        <v>31</v>
      </c>
      <c r="Y104" s="2">
        <v>245839.13</v>
      </c>
      <c r="Z104" s="2">
        <v>99575.25</v>
      </c>
      <c r="AA104" s="2">
        <v>-93978.105185767956</v>
      </c>
      <c r="AB104" s="2">
        <v>262282.78644551674</v>
      </c>
    </row>
    <row r="105" spans="1:28" x14ac:dyDescent="0.2">
      <c r="A105" s="1">
        <v>5200170950</v>
      </c>
      <c r="B105" s="1" t="s">
        <v>153</v>
      </c>
      <c r="C105" s="1" t="s">
        <v>456</v>
      </c>
      <c r="D105" s="1" t="s">
        <v>457</v>
      </c>
      <c r="E105" s="2">
        <v>649</v>
      </c>
      <c r="F105" s="1" t="s">
        <v>435</v>
      </c>
      <c r="G105" s="2">
        <v>340653.59055899997</v>
      </c>
      <c r="H105" s="2">
        <v>-2555.073785</v>
      </c>
      <c r="I105" s="2">
        <v>-7423.5559190000004</v>
      </c>
      <c r="J105" s="2">
        <v>-24034.808384</v>
      </c>
      <c r="K105" s="2">
        <v>621.27752999999996</v>
      </c>
      <c r="L105" s="2">
        <f t="shared" si="9"/>
        <v>-33392.160558000003</v>
      </c>
      <c r="M105" s="2">
        <v>0</v>
      </c>
      <c r="N105" s="2">
        <v>8.1800000000000004E-4</v>
      </c>
      <c r="O105" s="2">
        <v>-12319.71</v>
      </c>
      <c r="P105" s="2">
        <v>-16480.96</v>
      </c>
      <c r="Q105" s="2">
        <f t="shared" si="8"/>
        <v>-49873.119740000002</v>
      </c>
      <c r="R105" s="33">
        <f t="shared" si="10"/>
        <v>-9.8023803310585106E-2</v>
      </c>
      <c r="S105" s="33">
        <f t="shared" si="11"/>
        <v>0</v>
      </c>
      <c r="T105" s="33">
        <f t="shared" si="12"/>
        <v>2.401266338210885E-9</v>
      </c>
      <c r="U105" s="33">
        <f t="shared" si="13"/>
        <v>-4.8380408886797149E-2</v>
      </c>
      <c r="V105" s="33">
        <f t="shared" si="14"/>
        <v>-0.1464042097961159</v>
      </c>
      <c r="W105" s="1" t="s">
        <v>481</v>
      </c>
      <c r="X105" s="1" t="s">
        <v>33</v>
      </c>
      <c r="Y105" s="2">
        <v>86614.54</v>
      </c>
      <c r="Z105" s="2">
        <v>30968.14</v>
      </c>
      <c r="AA105" s="2">
        <v>-33110.556284253471</v>
      </c>
      <c r="AB105" s="2">
        <v>222485.37767862843</v>
      </c>
    </row>
    <row r="106" spans="1:28" x14ac:dyDescent="0.2">
      <c r="A106" s="1">
        <v>5200170960</v>
      </c>
      <c r="B106" s="1" t="s">
        <v>154</v>
      </c>
      <c r="C106" s="1" t="s">
        <v>456</v>
      </c>
      <c r="D106" s="1" t="s">
        <v>457</v>
      </c>
      <c r="E106" s="2">
        <v>1407</v>
      </c>
      <c r="F106" s="1" t="s">
        <v>438</v>
      </c>
      <c r="G106" s="2">
        <v>362531.42633799999</v>
      </c>
      <c r="H106" s="2">
        <v>-3328.945213</v>
      </c>
      <c r="I106" s="2">
        <v>-9386.1259260000006</v>
      </c>
      <c r="J106" s="2">
        <v>-25416.470166999999</v>
      </c>
      <c r="K106" s="2">
        <v>667.17438700000002</v>
      </c>
      <c r="L106" s="2">
        <f t="shared" si="9"/>
        <v>-37464.366919</v>
      </c>
      <c r="M106" s="2">
        <v>0</v>
      </c>
      <c r="N106" s="2">
        <v>-1.54E-4</v>
      </c>
      <c r="O106" s="2">
        <v>-33581.58</v>
      </c>
      <c r="P106" s="2">
        <v>-44779.72</v>
      </c>
      <c r="Q106" s="2">
        <f t="shared" si="8"/>
        <v>-82244.087073000002</v>
      </c>
      <c r="R106" s="33">
        <f t="shared" si="10"/>
        <v>-0.10334101872887218</v>
      </c>
      <c r="S106" s="33">
        <f t="shared" si="11"/>
        <v>0</v>
      </c>
      <c r="T106" s="33">
        <f t="shared" si="12"/>
        <v>-4.2479075967450263E-10</v>
      </c>
      <c r="U106" s="33">
        <f t="shared" si="13"/>
        <v>-0.12351955374552934</v>
      </c>
      <c r="V106" s="33">
        <f t="shared" si="14"/>
        <v>-0.22686057289919229</v>
      </c>
      <c r="W106" s="1" t="s">
        <v>481</v>
      </c>
      <c r="X106" s="1" t="s">
        <v>31</v>
      </c>
      <c r="Y106" s="2">
        <v>121668.7</v>
      </c>
      <c r="Z106" s="2">
        <v>42475.57</v>
      </c>
      <c r="AA106" s="2">
        <v>-46510.878420435532</v>
      </c>
      <c r="AB106" s="2">
        <v>206980.00989959534</v>
      </c>
    </row>
    <row r="107" spans="1:28" x14ac:dyDescent="0.2">
      <c r="A107" s="1">
        <v>5200170961</v>
      </c>
      <c r="B107" s="1" t="s">
        <v>155</v>
      </c>
      <c r="C107" s="1" t="s">
        <v>456</v>
      </c>
      <c r="D107" s="1" t="s">
        <v>459</v>
      </c>
      <c r="E107" s="2">
        <v>1100</v>
      </c>
      <c r="F107" s="1" t="s">
        <v>438</v>
      </c>
      <c r="G107" s="2">
        <v>225331.92981900001</v>
      </c>
      <c r="H107" s="2">
        <v>-2425.903174</v>
      </c>
      <c r="I107" s="2">
        <v>-7074.8729370000001</v>
      </c>
      <c r="J107" s="2">
        <v>-15656.005519</v>
      </c>
      <c r="K107" s="2">
        <v>422.87369699999999</v>
      </c>
      <c r="L107" s="2">
        <f t="shared" si="9"/>
        <v>-24733.907932999999</v>
      </c>
      <c r="M107" s="2">
        <v>0</v>
      </c>
      <c r="N107" s="2">
        <v>8.1700000000000002E-4</v>
      </c>
      <c r="O107" s="2">
        <v>0</v>
      </c>
      <c r="P107" s="2">
        <v>0</v>
      </c>
      <c r="Q107" s="2">
        <f t="shared" si="8"/>
        <v>-24733.907115999998</v>
      </c>
      <c r="R107" s="33">
        <f t="shared" si="10"/>
        <v>-0.10976654730143101</v>
      </c>
      <c r="S107" s="33">
        <f t="shared" si="11"/>
        <v>0</v>
      </c>
      <c r="T107" s="33">
        <f t="shared" si="12"/>
        <v>3.6257622284434474E-9</v>
      </c>
      <c r="U107" s="33">
        <f t="shared" si="13"/>
        <v>0</v>
      </c>
      <c r="V107" s="33">
        <f t="shared" si="14"/>
        <v>-0.10976654367566879</v>
      </c>
      <c r="W107" s="1" t="s">
        <v>481</v>
      </c>
      <c r="X107" s="1" t="s">
        <v>33</v>
      </c>
      <c r="Y107" s="2">
        <v>141491.26</v>
      </c>
      <c r="Z107" s="2">
        <v>38615</v>
      </c>
      <c r="AA107" s="2">
        <v>-54088.543655140835</v>
      </c>
      <c r="AB107" s="2">
        <v>73949.1493312159</v>
      </c>
    </row>
    <row r="108" spans="1:28" x14ac:dyDescent="0.2">
      <c r="A108" s="1">
        <v>5200170970</v>
      </c>
      <c r="B108" s="1" t="s">
        <v>156</v>
      </c>
      <c r="C108" s="1" t="s">
        <v>456</v>
      </c>
      <c r="D108" s="1" t="s">
        <v>458</v>
      </c>
      <c r="E108" s="2">
        <v>4848</v>
      </c>
      <c r="F108" s="1" t="s">
        <v>438</v>
      </c>
      <c r="G108" s="2">
        <v>781515.775333</v>
      </c>
      <c r="H108" s="2">
        <v>-8062.9902579999998</v>
      </c>
      <c r="I108" s="2">
        <v>-15754.316578</v>
      </c>
      <c r="J108" s="2">
        <v>-54955.019633000004</v>
      </c>
      <c r="K108" s="2">
        <v>1395.1274920000001</v>
      </c>
      <c r="L108" s="2">
        <f t="shared" si="9"/>
        <v>-77377.198977000007</v>
      </c>
      <c r="M108" s="2">
        <v>0</v>
      </c>
      <c r="N108" s="2">
        <v>-4.95E-4</v>
      </c>
      <c r="O108" s="2">
        <v>0</v>
      </c>
      <c r="P108" s="2">
        <v>0</v>
      </c>
      <c r="Q108" s="2">
        <f t="shared" si="8"/>
        <v>-77377.199472000008</v>
      </c>
      <c r="R108" s="33">
        <f t="shared" si="10"/>
        <v>-9.9009132533543501E-2</v>
      </c>
      <c r="S108" s="33">
        <f t="shared" si="11"/>
        <v>0</v>
      </c>
      <c r="T108" s="33">
        <f t="shared" si="12"/>
        <v>-6.3338452738088743E-10</v>
      </c>
      <c r="U108" s="33">
        <f t="shared" si="13"/>
        <v>0</v>
      </c>
      <c r="V108" s="33">
        <f t="shared" si="14"/>
        <v>-9.900913316692804E-2</v>
      </c>
      <c r="W108" s="1" t="s">
        <v>481</v>
      </c>
      <c r="X108" s="1" t="s">
        <v>34</v>
      </c>
      <c r="Y108" s="2">
        <v>659192.22</v>
      </c>
      <c r="Z108" s="2">
        <v>168881.8</v>
      </c>
      <c r="AA108" s="2">
        <v>-251992.57656338063</v>
      </c>
      <c r="AB108" s="2">
        <v>125744.19833341794</v>
      </c>
    </row>
    <row r="109" spans="1:28" x14ac:dyDescent="0.2">
      <c r="A109" s="1">
        <v>5200170980</v>
      </c>
      <c r="B109" s="1" t="s">
        <v>157</v>
      </c>
      <c r="C109" s="1" t="s">
        <v>456</v>
      </c>
      <c r="D109" s="1" t="s">
        <v>458</v>
      </c>
      <c r="E109" s="2">
        <v>1091</v>
      </c>
      <c r="F109" s="1" t="s">
        <v>438</v>
      </c>
      <c r="G109" s="2">
        <v>350544.52586200001</v>
      </c>
      <c r="H109" s="2">
        <v>-4811.3727779999999</v>
      </c>
      <c r="I109" s="2">
        <v>-11188.835446999999</v>
      </c>
      <c r="J109" s="2">
        <v>-24301.657061000002</v>
      </c>
      <c r="K109" s="2">
        <v>650.75457800000004</v>
      </c>
      <c r="L109" s="2">
        <f t="shared" si="9"/>
        <v>-39651.110708</v>
      </c>
      <c r="M109" s="2">
        <v>0</v>
      </c>
      <c r="N109" s="2">
        <v>2.9E-5</v>
      </c>
      <c r="O109" s="2">
        <v>0</v>
      </c>
      <c r="P109" s="2">
        <v>0</v>
      </c>
      <c r="Q109" s="2">
        <f t="shared" si="8"/>
        <v>-39651.110678999998</v>
      </c>
      <c r="R109" s="33">
        <f t="shared" si="10"/>
        <v>-0.11311290801217526</v>
      </c>
      <c r="S109" s="33">
        <f t="shared" si="11"/>
        <v>0</v>
      </c>
      <c r="T109" s="33">
        <f t="shared" si="12"/>
        <v>8.2728434936155657E-11</v>
      </c>
      <c r="U109" s="33">
        <f t="shared" si="13"/>
        <v>0</v>
      </c>
      <c r="V109" s="33">
        <f t="shared" si="14"/>
        <v>-0.11311290792944682</v>
      </c>
      <c r="W109" s="1" t="s">
        <v>481</v>
      </c>
      <c r="X109" s="1" t="s">
        <v>33</v>
      </c>
      <c r="Y109" s="2">
        <v>144593.56</v>
      </c>
      <c r="Z109" s="2">
        <v>48843.39</v>
      </c>
      <c r="AA109" s="2">
        <v>-55274.474778952601</v>
      </c>
      <c r="AB109" s="2">
        <v>172225.62940638117</v>
      </c>
    </row>
    <row r="110" spans="1:28" x14ac:dyDescent="0.2">
      <c r="A110" s="1">
        <v>5200170990</v>
      </c>
      <c r="B110" s="1" t="s">
        <v>158</v>
      </c>
      <c r="C110" s="1" t="s">
        <v>456</v>
      </c>
      <c r="D110" s="1" t="s">
        <v>458</v>
      </c>
      <c r="E110" s="2">
        <v>2067</v>
      </c>
      <c r="F110" s="1" t="s">
        <v>438</v>
      </c>
      <c r="G110" s="2">
        <v>392587.94741800003</v>
      </c>
      <c r="H110" s="2">
        <v>-6543.6046580000002</v>
      </c>
      <c r="I110" s="2">
        <v>-17976.973587</v>
      </c>
      <c r="J110" s="2">
        <v>-26708.328796000002</v>
      </c>
      <c r="K110" s="2">
        <v>767.49201700000003</v>
      </c>
      <c r="L110" s="2">
        <f t="shared" si="9"/>
        <v>-50461.415024000002</v>
      </c>
      <c r="M110" s="2">
        <v>0</v>
      </c>
      <c r="N110" s="2">
        <v>1.76E-4</v>
      </c>
      <c r="O110" s="2">
        <v>1589.52</v>
      </c>
      <c r="P110" s="2">
        <v>1589.52</v>
      </c>
      <c r="Q110" s="2">
        <f t="shared" si="8"/>
        <v>-48871.894848000004</v>
      </c>
      <c r="R110" s="33">
        <f t="shared" si="10"/>
        <v>-0.12853531382172625</v>
      </c>
      <c r="S110" s="33">
        <f t="shared" si="11"/>
        <v>0</v>
      </c>
      <c r="T110" s="33">
        <f t="shared" si="12"/>
        <v>4.4830719118487757E-10</v>
      </c>
      <c r="U110" s="33">
        <f t="shared" si="13"/>
        <v>4.0488252643874241E-3</v>
      </c>
      <c r="V110" s="33">
        <f t="shared" si="14"/>
        <v>-0.12448648810903165</v>
      </c>
      <c r="W110" s="1" t="s">
        <v>481</v>
      </c>
      <c r="X110" s="1" t="s">
        <v>33</v>
      </c>
      <c r="Y110" s="2">
        <v>209461.39</v>
      </c>
      <c r="Z110" s="2">
        <v>71159.87</v>
      </c>
      <c r="AA110" s="2">
        <v>-80071.81176477953</v>
      </c>
      <c r="AB110" s="2">
        <v>140629.68586555441</v>
      </c>
    </row>
    <row r="111" spans="1:28" x14ac:dyDescent="0.2">
      <c r="A111" s="1">
        <v>5200171000</v>
      </c>
      <c r="B111" s="1" t="s">
        <v>159</v>
      </c>
      <c r="C111" s="1" t="s">
        <v>456</v>
      </c>
      <c r="D111" s="1" t="s">
        <v>458</v>
      </c>
      <c r="E111" s="2">
        <v>3592</v>
      </c>
      <c r="F111" s="1" t="s">
        <v>438</v>
      </c>
      <c r="G111" s="2">
        <v>2340496.2399900001</v>
      </c>
      <c r="H111" s="2">
        <v>-10881.652881</v>
      </c>
      <c r="I111" s="2">
        <v>-31665.360084</v>
      </c>
      <c r="J111" s="2">
        <v>-166524.38517299999</v>
      </c>
      <c r="K111" s="2">
        <v>4132.8618420000003</v>
      </c>
      <c r="L111" s="2">
        <f t="shared" si="9"/>
        <v>-204938.53629599998</v>
      </c>
      <c r="M111" s="2">
        <v>0</v>
      </c>
      <c r="N111" s="2">
        <v>-7383.4799869999997</v>
      </c>
      <c r="O111" s="2">
        <v>0</v>
      </c>
      <c r="P111" s="2">
        <v>0</v>
      </c>
      <c r="Q111" s="2">
        <f t="shared" si="8"/>
        <v>-212322.01628299998</v>
      </c>
      <c r="R111" s="33">
        <f t="shared" si="10"/>
        <v>-8.7562001935485093E-2</v>
      </c>
      <c r="S111" s="33">
        <f t="shared" si="11"/>
        <v>0</v>
      </c>
      <c r="T111" s="33">
        <f t="shared" si="12"/>
        <v>-3.1546643232511864E-3</v>
      </c>
      <c r="U111" s="33">
        <f t="shared" si="13"/>
        <v>0</v>
      </c>
      <c r="V111" s="33">
        <f t="shared" si="14"/>
        <v>-9.0716666258736284E-2</v>
      </c>
      <c r="W111" s="1" t="s">
        <v>481</v>
      </c>
      <c r="X111" s="1" t="s">
        <v>34</v>
      </c>
      <c r="Y111" s="2">
        <v>2635023.88</v>
      </c>
      <c r="Z111" s="2">
        <v>529201.22</v>
      </c>
      <c r="AA111" s="2">
        <v>-1007303.2367209011</v>
      </c>
      <c r="AB111" s="2">
        <v>-30348.475995528279</v>
      </c>
    </row>
    <row r="112" spans="1:28" x14ac:dyDescent="0.2">
      <c r="A112" s="1">
        <v>5200171010</v>
      </c>
      <c r="B112" s="1" t="s">
        <v>160</v>
      </c>
      <c r="C112" s="1" t="s">
        <v>456</v>
      </c>
      <c r="D112" s="1" t="s">
        <v>458</v>
      </c>
      <c r="E112" s="2">
        <v>6967</v>
      </c>
      <c r="F112" s="1" t="s">
        <v>437</v>
      </c>
      <c r="G112" s="2">
        <v>862991.65554800001</v>
      </c>
      <c r="H112" s="2">
        <v>-12005.754174</v>
      </c>
      <c r="I112" s="2">
        <v>-28296.854577999999</v>
      </c>
      <c r="J112" s="2">
        <v>-59619.445587000002</v>
      </c>
      <c r="K112" s="2">
        <v>1623.9015449999999</v>
      </c>
      <c r="L112" s="2">
        <f t="shared" si="9"/>
        <v>-98298.152793999994</v>
      </c>
      <c r="M112" s="2">
        <v>0</v>
      </c>
      <c r="N112" s="2">
        <v>-1.6899999999999999E-4</v>
      </c>
      <c r="O112" s="2">
        <v>0</v>
      </c>
      <c r="P112" s="2">
        <v>0</v>
      </c>
      <c r="Q112" s="2">
        <f t="shared" si="8"/>
        <v>-98298.152963</v>
      </c>
      <c r="R112" s="33">
        <f t="shared" si="10"/>
        <v>-0.11390394352258323</v>
      </c>
      <c r="S112" s="33">
        <f t="shared" si="11"/>
        <v>0</v>
      </c>
      <c r="T112" s="33">
        <f t="shared" si="12"/>
        <v>-1.9583039872232011E-10</v>
      </c>
      <c r="U112" s="33">
        <f t="shared" si="13"/>
        <v>0</v>
      </c>
      <c r="V112" s="33">
        <f t="shared" si="14"/>
        <v>-0.11390394371841364</v>
      </c>
      <c r="W112" s="1" t="s">
        <v>481</v>
      </c>
      <c r="X112" s="1" t="s">
        <v>33</v>
      </c>
      <c r="Y112" s="2">
        <v>859680.26</v>
      </c>
      <c r="Z112" s="2">
        <v>271558.56</v>
      </c>
      <c r="AA112" s="2">
        <v>-328634.10271753051</v>
      </c>
      <c r="AB112" s="2">
        <v>-41099.749150743068</v>
      </c>
    </row>
    <row r="113" spans="1:28" x14ac:dyDescent="0.2">
      <c r="A113" s="1">
        <v>5200171020</v>
      </c>
      <c r="B113" s="1" t="s">
        <v>161</v>
      </c>
      <c r="C113" s="1" t="s">
        <v>456</v>
      </c>
      <c r="D113" s="1" t="s">
        <v>458</v>
      </c>
      <c r="E113" s="2">
        <v>2464</v>
      </c>
      <c r="F113" s="1" t="s">
        <v>438</v>
      </c>
      <c r="G113" s="2">
        <v>443514.93015700002</v>
      </c>
      <c r="H113" s="2">
        <v>-3800.742968</v>
      </c>
      <c r="I113" s="2">
        <v>-11113.410929</v>
      </c>
      <c r="J113" s="2">
        <v>-31128.805156999999</v>
      </c>
      <c r="K113" s="2">
        <v>809.72493999999995</v>
      </c>
      <c r="L113" s="2">
        <f t="shared" si="9"/>
        <v>-45233.234113999999</v>
      </c>
      <c r="M113" s="2">
        <v>0</v>
      </c>
      <c r="N113" s="2">
        <v>-7.85E-4</v>
      </c>
      <c r="O113" s="2">
        <v>-41439.660000000003</v>
      </c>
      <c r="P113" s="2">
        <v>-41439.660000000003</v>
      </c>
      <c r="Q113" s="2">
        <f t="shared" si="8"/>
        <v>-86672.894899000006</v>
      </c>
      <c r="R113" s="33">
        <f t="shared" si="10"/>
        <v>-0.10198807534616224</v>
      </c>
      <c r="S113" s="33">
        <f t="shared" si="11"/>
        <v>0</v>
      </c>
      <c r="T113" s="33">
        <f t="shared" si="12"/>
        <v>-1.7699516896130589E-9</v>
      </c>
      <c r="U113" s="33">
        <f t="shared" si="13"/>
        <v>-9.3434644884064583E-2</v>
      </c>
      <c r="V113" s="33">
        <f t="shared" si="14"/>
        <v>-0.19542272200017852</v>
      </c>
      <c r="W113" s="1" t="s">
        <v>481</v>
      </c>
      <c r="X113" s="1" t="s">
        <v>32</v>
      </c>
      <c r="Y113" s="2">
        <v>161904.82999999999</v>
      </c>
      <c r="Z113" s="2">
        <v>72277.69</v>
      </c>
      <c r="AA113" s="2">
        <v>-61892.137121636726</v>
      </c>
      <c r="AB113" s="2">
        <v>225272.27110549901</v>
      </c>
    </row>
    <row r="114" spans="1:28" x14ac:dyDescent="0.2">
      <c r="A114" s="1">
        <v>5200530010</v>
      </c>
      <c r="B114" s="1" t="s">
        <v>162</v>
      </c>
      <c r="C114" s="1" t="s">
        <v>456</v>
      </c>
      <c r="D114" s="1" t="s">
        <v>460</v>
      </c>
      <c r="E114" s="2">
        <v>1315</v>
      </c>
      <c r="F114" s="1" t="s">
        <v>438</v>
      </c>
      <c r="G114" s="2">
        <v>432636.42615700001</v>
      </c>
      <c r="H114" s="2">
        <v>-3646.5412780000001</v>
      </c>
      <c r="I114" s="2">
        <v>-10305.237443</v>
      </c>
      <c r="J114" s="2">
        <v>-30404.333948</v>
      </c>
      <c r="K114" s="2">
        <v>795.51612599999999</v>
      </c>
      <c r="L114" s="2">
        <f t="shared" si="9"/>
        <v>-43560.596543</v>
      </c>
      <c r="M114" s="2">
        <v>0</v>
      </c>
      <c r="N114" s="2">
        <v>4.9799999999999996E-4</v>
      </c>
      <c r="O114" s="2">
        <v>0</v>
      </c>
      <c r="P114" s="2">
        <v>0</v>
      </c>
      <c r="Q114" s="2">
        <f t="shared" si="8"/>
        <v>-43560.596044999998</v>
      </c>
      <c r="R114" s="33">
        <f t="shared" si="10"/>
        <v>-0.10068638216605515</v>
      </c>
      <c r="S114" s="33">
        <f t="shared" si="11"/>
        <v>0</v>
      </c>
      <c r="T114" s="33">
        <f t="shared" si="12"/>
        <v>1.1510819937738671E-9</v>
      </c>
      <c r="U114" s="33">
        <f t="shared" si="13"/>
        <v>0</v>
      </c>
      <c r="V114" s="33">
        <f t="shared" si="14"/>
        <v>-0.10068638101497315</v>
      </c>
      <c r="W114" s="1" t="s">
        <v>481</v>
      </c>
      <c r="X114" s="1" t="s">
        <v>33</v>
      </c>
      <c r="Y114" s="2">
        <v>209160.61</v>
      </c>
      <c r="Z114" s="2">
        <v>54096.6</v>
      </c>
      <c r="AA114" s="2">
        <v>-79956.831149294201</v>
      </c>
      <c r="AB114" s="2">
        <v>205014.30123294346</v>
      </c>
    </row>
    <row r="115" spans="1:28" x14ac:dyDescent="0.2">
      <c r="A115" s="1">
        <v>5200530020</v>
      </c>
      <c r="B115" s="1" t="s">
        <v>163</v>
      </c>
      <c r="C115" s="1" t="s">
        <v>456</v>
      </c>
      <c r="D115" s="1" t="s">
        <v>461</v>
      </c>
      <c r="E115" s="2">
        <v>2479</v>
      </c>
      <c r="F115" s="1" t="s">
        <v>438</v>
      </c>
      <c r="G115" s="2">
        <v>582447.93235799996</v>
      </c>
      <c r="H115" s="2">
        <v>-4198.9243079999997</v>
      </c>
      <c r="I115" s="2">
        <v>-10277.143572999999</v>
      </c>
      <c r="J115" s="2">
        <v>-41280.434975999997</v>
      </c>
      <c r="K115" s="2">
        <v>1052.71632</v>
      </c>
      <c r="L115" s="2">
        <f t="shared" si="9"/>
        <v>-54703.786537</v>
      </c>
      <c r="M115" s="2">
        <v>0</v>
      </c>
      <c r="N115" s="2">
        <v>3.3300000000000002E-4</v>
      </c>
      <c r="O115" s="2">
        <v>0</v>
      </c>
      <c r="P115" s="2">
        <v>0</v>
      </c>
      <c r="Q115" s="2">
        <f t="shared" si="8"/>
        <v>-54703.786203999996</v>
      </c>
      <c r="R115" s="33">
        <f t="shared" si="10"/>
        <v>-9.3920475115321506E-2</v>
      </c>
      <c r="S115" s="33">
        <f t="shared" si="11"/>
        <v>0</v>
      </c>
      <c r="T115" s="33">
        <f t="shared" si="12"/>
        <v>5.7172492423807338E-10</v>
      </c>
      <c r="U115" s="33">
        <f t="shared" si="13"/>
        <v>0</v>
      </c>
      <c r="V115" s="33">
        <f t="shared" si="14"/>
        <v>-9.3920474543596574E-2</v>
      </c>
      <c r="W115" s="1" t="s">
        <v>481</v>
      </c>
      <c r="X115" s="1" t="s">
        <v>34</v>
      </c>
      <c r="Y115" s="2">
        <v>116308.7</v>
      </c>
      <c r="Z115" s="2">
        <v>59077.22</v>
      </c>
      <c r="AA115" s="2">
        <v>-44461.885472096852</v>
      </c>
      <c r="AB115" s="2">
        <v>396269.45096443768</v>
      </c>
    </row>
    <row r="116" spans="1:28" x14ac:dyDescent="0.2">
      <c r="A116" s="1">
        <v>5200530030</v>
      </c>
      <c r="B116" s="1" t="s">
        <v>164</v>
      </c>
      <c r="C116" s="1" t="s">
        <v>456</v>
      </c>
      <c r="D116" s="1" t="s">
        <v>460</v>
      </c>
      <c r="E116" s="2">
        <v>1196</v>
      </c>
      <c r="F116" s="1" t="s">
        <v>438</v>
      </c>
      <c r="G116" s="2">
        <v>284317.77765900001</v>
      </c>
      <c r="H116" s="2">
        <v>-3244.7842900000001</v>
      </c>
      <c r="I116" s="2">
        <v>-9421.3286050000006</v>
      </c>
      <c r="J116" s="2">
        <v>-19736.366250999999</v>
      </c>
      <c r="K116" s="2">
        <v>531.78626799999995</v>
      </c>
      <c r="L116" s="2">
        <f t="shared" si="9"/>
        <v>-31870.692877999998</v>
      </c>
      <c r="M116" s="2">
        <v>0</v>
      </c>
      <c r="N116" s="2">
        <v>-18649.898077000002</v>
      </c>
      <c r="O116" s="2">
        <v>0</v>
      </c>
      <c r="P116" s="2">
        <v>0</v>
      </c>
      <c r="Q116" s="2">
        <f t="shared" si="8"/>
        <v>-50520.590955</v>
      </c>
      <c r="R116" s="33">
        <f t="shared" si="10"/>
        <v>-0.11209532214416962</v>
      </c>
      <c r="S116" s="33">
        <f t="shared" si="11"/>
        <v>0</v>
      </c>
      <c r="T116" s="33">
        <f t="shared" si="12"/>
        <v>-6.5595258342825064E-2</v>
      </c>
      <c r="U116" s="33">
        <f t="shared" si="13"/>
        <v>0</v>
      </c>
      <c r="V116" s="33">
        <f t="shared" si="14"/>
        <v>-0.17769058048699468</v>
      </c>
      <c r="W116" s="1" t="s">
        <v>481</v>
      </c>
      <c r="X116" s="1" t="s">
        <v>32</v>
      </c>
      <c r="Y116" s="2">
        <v>117107.7</v>
      </c>
      <c r="Z116" s="2">
        <v>18174.240000000002</v>
      </c>
      <c r="AA116" s="2">
        <v>-44767.32304032868</v>
      </c>
      <c r="AB116" s="2">
        <v>161567.49638395046</v>
      </c>
    </row>
    <row r="117" spans="1:28" x14ac:dyDescent="0.2">
      <c r="A117" s="1">
        <v>5200530040</v>
      </c>
      <c r="B117" s="1" t="s">
        <v>165</v>
      </c>
      <c r="C117" s="1" t="s">
        <v>456</v>
      </c>
      <c r="D117" s="1" t="s">
        <v>460</v>
      </c>
      <c r="E117" s="2">
        <v>846</v>
      </c>
      <c r="F117" s="1" t="s">
        <v>435</v>
      </c>
      <c r="G117" s="2">
        <v>245440.07810099999</v>
      </c>
      <c r="H117" s="2">
        <v>-1443.1159720000001</v>
      </c>
      <c r="I117" s="2">
        <v>-4284.57942</v>
      </c>
      <c r="J117" s="2">
        <v>-17423.944625</v>
      </c>
      <c r="K117" s="2">
        <v>444.34858800000001</v>
      </c>
      <c r="L117" s="2">
        <f t="shared" si="9"/>
        <v>-22707.291428999997</v>
      </c>
      <c r="M117" s="2">
        <v>0</v>
      </c>
      <c r="N117" s="2">
        <v>-7233.4357970000001</v>
      </c>
      <c r="O117" s="2">
        <v>0</v>
      </c>
      <c r="P117" s="2">
        <v>0</v>
      </c>
      <c r="Q117" s="2">
        <f t="shared" si="8"/>
        <v>-29940.727225999995</v>
      </c>
      <c r="R117" s="33">
        <f t="shared" si="10"/>
        <v>-9.2516640333107358E-2</v>
      </c>
      <c r="S117" s="33">
        <f t="shared" si="11"/>
        <v>0</v>
      </c>
      <c r="T117" s="33">
        <f t="shared" si="12"/>
        <v>-2.9471290316422569E-2</v>
      </c>
      <c r="U117" s="33">
        <f t="shared" si="13"/>
        <v>0</v>
      </c>
      <c r="V117" s="33">
        <f t="shared" si="14"/>
        <v>-0.12198793064952992</v>
      </c>
      <c r="W117" s="1" t="s">
        <v>481</v>
      </c>
      <c r="X117" s="1" t="s">
        <v>33</v>
      </c>
      <c r="Y117" s="2">
        <v>58855.93</v>
      </c>
      <c r="Z117" s="2">
        <v>11275.1</v>
      </c>
      <c r="AA117" s="2">
        <v>-22499.139092894591</v>
      </c>
      <c r="AB117" s="2">
        <v>174889.75973319408</v>
      </c>
    </row>
    <row r="118" spans="1:28" x14ac:dyDescent="0.2">
      <c r="A118" s="1">
        <v>5200530050</v>
      </c>
      <c r="B118" s="1" t="s">
        <v>166</v>
      </c>
      <c r="C118" s="1" t="s">
        <v>456</v>
      </c>
      <c r="D118" s="1" t="s">
        <v>461</v>
      </c>
      <c r="E118" s="2">
        <v>4009</v>
      </c>
      <c r="F118" s="1" t="s">
        <v>438</v>
      </c>
      <c r="G118" s="2">
        <v>601447.99260799994</v>
      </c>
      <c r="H118" s="2">
        <v>-7870.5844800000004</v>
      </c>
      <c r="I118" s="2">
        <v>-18230.731668</v>
      </c>
      <c r="J118" s="2">
        <v>-41693.148561000002</v>
      </c>
      <c r="K118" s="2">
        <v>1111.0226809999999</v>
      </c>
      <c r="L118" s="2">
        <f t="shared" si="9"/>
        <v>-66683.442028000005</v>
      </c>
      <c r="M118" s="2">
        <v>0</v>
      </c>
      <c r="N118" s="2">
        <v>-5.0100000000000003E-4</v>
      </c>
      <c r="O118" s="2">
        <v>-42858.38</v>
      </c>
      <c r="P118" s="2">
        <v>-42858.38</v>
      </c>
      <c r="Q118" s="2">
        <f t="shared" si="8"/>
        <v>-109541.822529</v>
      </c>
      <c r="R118" s="33">
        <f t="shared" si="10"/>
        <v>-0.11087150152226319</v>
      </c>
      <c r="S118" s="33">
        <f t="shared" si="11"/>
        <v>0</v>
      </c>
      <c r="T118" s="33">
        <f t="shared" si="12"/>
        <v>-8.3298972838459875E-10</v>
      </c>
      <c r="U118" s="33">
        <f t="shared" si="13"/>
        <v>-7.1258663303800235E-2</v>
      </c>
      <c r="V118" s="33">
        <f t="shared" si="14"/>
        <v>-0.18213016565905313</v>
      </c>
      <c r="W118" s="1" t="s">
        <v>481</v>
      </c>
      <c r="X118" s="1" t="s">
        <v>32</v>
      </c>
      <c r="Y118" s="2">
        <v>566248.88</v>
      </c>
      <c r="Z118" s="2">
        <v>165784.6</v>
      </c>
      <c r="AA118" s="2">
        <v>-216462.67950087236</v>
      </c>
      <c r="AB118" s="2">
        <v>16941.242197630898</v>
      </c>
    </row>
    <row r="119" spans="1:28" x14ac:dyDescent="0.2">
      <c r="A119" s="1">
        <v>5200530060</v>
      </c>
      <c r="B119" s="1" t="s">
        <v>167</v>
      </c>
      <c r="C119" s="1" t="s">
        <v>456</v>
      </c>
      <c r="D119" s="1" t="s">
        <v>461</v>
      </c>
      <c r="E119" s="2">
        <v>3690</v>
      </c>
      <c r="F119" s="1" t="s">
        <v>438</v>
      </c>
      <c r="G119" s="2">
        <v>871041.99581500003</v>
      </c>
      <c r="H119" s="2">
        <v>-6464.9740119999997</v>
      </c>
      <c r="I119" s="2">
        <v>-15180.393442000001</v>
      </c>
      <c r="J119" s="2">
        <v>-61654.047335000003</v>
      </c>
      <c r="K119" s="2">
        <v>1552.9876830000001</v>
      </c>
      <c r="L119" s="2">
        <f t="shared" si="9"/>
        <v>-81746.427106000003</v>
      </c>
      <c r="M119" s="2">
        <v>0</v>
      </c>
      <c r="N119" s="2">
        <v>6.1700000000000004E-4</v>
      </c>
      <c r="O119" s="2">
        <v>0</v>
      </c>
      <c r="P119" s="2">
        <v>0</v>
      </c>
      <c r="Q119" s="2">
        <f t="shared" ref="Q119:Q182" si="15">+L119+M119+N119+P119</f>
        <v>-81746.426489000005</v>
      </c>
      <c r="R119" s="33">
        <f t="shared" si="10"/>
        <v>-9.3849007853534158E-2</v>
      </c>
      <c r="S119" s="33">
        <f t="shared" si="11"/>
        <v>0</v>
      </c>
      <c r="T119" s="33">
        <f t="shared" si="12"/>
        <v>7.0834701766898983E-10</v>
      </c>
      <c r="U119" s="33">
        <f t="shared" si="13"/>
        <v>0</v>
      </c>
      <c r="V119" s="33">
        <f t="shared" si="14"/>
        <v>-9.3849007145187138E-2</v>
      </c>
      <c r="W119" s="1" t="s">
        <v>481</v>
      </c>
      <c r="X119" s="1" t="s">
        <v>34</v>
      </c>
      <c r="Y119" s="2">
        <v>519656.52</v>
      </c>
      <c r="Z119" s="2">
        <v>129520.41</v>
      </c>
      <c r="AA119" s="2">
        <v>-198651.59422354825</v>
      </c>
      <c r="AB119" s="2">
        <v>336840.78362927027</v>
      </c>
    </row>
    <row r="120" spans="1:28" x14ac:dyDescent="0.2">
      <c r="A120" s="1">
        <v>5200530070</v>
      </c>
      <c r="B120" s="1" t="s">
        <v>168</v>
      </c>
      <c r="C120" s="1" t="s">
        <v>456</v>
      </c>
      <c r="D120" s="1" t="s">
        <v>460</v>
      </c>
      <c r="E120" s="2">
        <v>661</v>
      </c>
      <c r="F120" s="1" t="s">
        <v>435</v>
      </c>
      <c r="G120" s="2">
        <v>235742.535898</v>
      </c>
      <c r="H120" s="2">
        <v>-1801.6403929999999</v>
      </c>
      <c r="I120" s="2">
        <v>-5295.2837239999999</v>
      </c>
      <c r="J120" s="2">
        <v>-16614.032061000002</v>
      </c>
      <c r="K120" s="2">
        <v>432.066374</v>
      </c>
      <c r="L120" s="2">
        <f t="shared" ref="L120:L183" si="16">+SUM(H120:K120)</f>
        <v>-23278.889803999999</v>
      </c>
      <c r="M120" s="2">
        <v>0</v>
      </c>
      <c r="N120" s="2">
        <v>-4.2400000000000001E-4</v>
      </c>
      <c r="O120" s="2">
        <v>0</v>
      </c>
      <c r="P120" s="2">
        <v>0</v>
      </c>
      <c r="Q120" s="2">
        <f t="shared" si="15"/>
        <v>-23278.890228</v>
      </c>
      <c r="R120" s="33">
        <f t="shared" ref="R120:R183" si="17">+L120/G120</f>
        <v>-9.8747091674928789E-2</v>
      </c>
      <c r="S120" s="33">
        <f t="shared" ref="S120:S183" si="18">+M120/G120</f>
        <v>0</v>
      </c>
      <c r="T120" s="33">
        <f t="shared" ref="T120:T183" si="19">+N120/G120</f>
        <v>-1.798572321218494E-9</v>
      </c>
      <c r="U120" s="33">
        <f t="shared" ref="U120:U183" si="20">+P120/G120</f>
        <v>0</v>
      </c>
      <c r="V120" s="33">
        <f t="shared" ref="V120:V183" si="21">+Q120/G120</f>
        <v>-9.8747093473501121E-2</v>
      </c>
      <c r="W120" s="1" t="s">
        <v>481</v>
      </c>
      <c r="X120" s="1" t="s">
        <v>34</v>
      </c>
      <c r="Y120" s="2">
        <v>76139.58</v>
      </c>
      <c r="Z120" s="2">
        <v>16036.75</v>
      </c>
      <c r="AA120" s="2">
        <v>-29106.24300549792</v>
      </c>
      <c r="AB120" s="2">
        <v>149116.52151480858</v>
      </c>
    </row>
    <row r="121" spans="1:28" x14ac:dyDescent="0.2">
      <c r="A121" s="1">
        <v>5200530080</v>
      </c>
      <c r="B121" s="1" t="s">
        <v>169</v>
      </c>
      <c r="C121" s="1" t="s">
        <v>456</v>
      </c>
      <c r="D121" s="1" t="s">
        <v>460</v>
      </c>
      <c r="E121" s="2">
        <v>563</v>
      </c>
      <c r="F121" s="1" t="s">
        <v>435</v>
      </c>
      <c r="G121" s="2">
        <v>168440.68999899999</v>
      </c>
      <c r="H121" s="2">
        <v>-1386.5447590000001</v>
      </c>
      <c r="I121" s="2">
        <v>-4068.6648030000001</v>
      </c>
      <c r="J121" s="2">
        <v>-11839.340267</v>
      </c>
      <c r="K121" s="2">
        <v>307.83741900000001</v>
      </c>
      <c r="L121" s="2">
        <f t="shared" si="16"/>
        <v>-16986.71241</v>
      </c>
      <c r="M121" s="2">
        <v>0</v>
      </c>
      <c r="N121" s="2">
        <v>-3.0800000000000001E-4</v>
      </c>
      <c r="O121" s="2">
        <v>0</v>
      </c>
      <c r="P121" s="2">
        <v>0</v>
      </c>
      <c r="Q121" s="2">
        <f t="shared" si="15"/>
        <v>-16986.712717999999</v>
      </c>
      <c r="R121" s="33">
        <f t="shared" si="17"/>
        <v>-0.10084684650781736</v>
      </c>
      <c r="S121" s="33">
        <f t="shared" si="18"/>
        <v>0</v>
      </c>
      <c r="T121" s="33">
        <f t="shared" si="19"/>
        <v>-1.8285367983343488E-9</v>
      </c>
      <c r="U121" s="33">
        <f t="shared" si="20"/>
        <v>0</v>
      </c>
      <c r="V121" s="33">
        <f t="shared" si="21"/>
        <v>-0.10084684833635416</v>
      </c>
      <c r="W121" s="1" t="s">
        <v>481</v>
      </c>
      <c r="X121" s="1" t="s">
        <v>33</v>
      </c>
      <c r="Y121" s="2">
        <v>46775.17</v>
      </c>
      <c r="Z121" s="2">
        <v>21507.15</v>
      </c>
      <c r="AA121" s="2">
        <v>-17880.968934205786</v>
      </c>
      <c r="AB121" s="2">
        <v>100805.08028295162</v>
      </c>
    </row>
    <row r="122" spans="1:28" x14ac:dyDescent="0.2">
      <c r="A122" s="1">
        <v>5200530090</v>
      </c>
      <c r="B122" s="1" t="s">
        <v>170</v>
      </c>
      <c r="C122" s="1" t="s">
        <v>456</v>
      </c>
      <c r="D122" s="1" t="s">
        <v>460</v>
      </c>
      <c r="E122" s="2">
        <v>2975</v>
      </c>
      <c r="F122" s="1" t="s">
        <v>438</v>
      </c>
      <c r="G122" s="2">
        <v>781283.91498400003</v>
      </c>
      <c r="H122" s="2">
        <v>-6521.494514</v>
      </c>
      <c r="I122" s="2">
        <v>-13699.346269</v>
      </c>
      <c r="J122" s="2">
        <v>-55277.124023999997</v>
      </c>
      <c r="K122" s="2">
        <v>1420.56575</v>
      </c>
      <c r="L122" s="2">
        <f t="shared" si="16"/>
        <v>-74077.399057000002</v>
      </c>
      <c r="M122" s="2">
        <v>0</v>
      </c>
      <c r="N122" s="2">
        <v>-1.55E-4</v>
      </c>
      <c r="O122" s="2">
        <v>0</v>
      </c>
      <c r="P122" s="2">
        <v>0</v>
      </c>
      <c r="Q122" s="2">
        <f t="shared" si="15"/>
        <v>-74077.399212000004</v>
      </c>
      <c r="R122" s="33">
        <f t="shared" si="17"/>
        <v>-9.4814954763937559E-2</v>
      </c>
      <c r="S122" s="33">
        <f t="shared" si="18"/>
        <v>0</v>
      </c>
      <c r="T122" s="33">
        <f t="shared" si="19"/>
        <v>-1.9839138759585785E-10</v>
      </c>
      <c r="U122" s="33">
        <f t="shared" si="20"/>
        <v>0</v>
      </c>
      <c r="V122" s="33">
        <f t="shared" si="21"/>
        <v>-9.4814954962328946E-2</v>
      </c>
      <c r="W122" s="1" t="s">
        <v>481</v>
      </c>
      <c r="X122" s="1" t="s">
        <v>34</v>
      </c>
      <c r="Y122" s="2">
        <v>305449.98</v>
      </c>
      <c r="Z122" s="2">
        <v>93641.33</v>
      </c>
      <c r="AA122" s="2">
        <v>-116765.83117354311</v>
      </c>
      <c r="AB122" s="2">
        <v>423630.99040407402</v>
      </c>
    </row>
    <row r="123" spans="1:28" x14ac:dyDescent="0.2">
      <c r="A123" s="1">
        <v>5200530100</v>
      </c>
      <c r="B123" s="1" t="s">
        <v>171</v>
      </c>
      <c r="C123" s="1" t="s">
        <v>456</v>
      </c>
      <c r="D123" s="1" t="s">
        <v>460</v>
      </c>
      <c r="E123" s="2">
        <v>2754</v>
      </c>
      <c r="F123" s="1" t="s">
        <v>438</v>
      </c>
      <c r="G123" s="2">
        <v>760604.54733299999</v>
      </c>
      <c r="H123" s="2">
        <v>-4421.1785760000002</v>
      </c>
      <c r="I123" s="2">
        <v>-9550.3703760000008</v>
      </c>
      <c r="J123" s="2">
        <v>-54226.513599999998</v>
      </c>
      <c r="K123" s="2">
        <v>1338.7836809999999</v>
      </c>
      <c r="L123" s="2">
        <f t="shared" si="16"/>
        <v>-66859.278871000002</v>
      </c>
      <c r="M123" s="2">
        <v>0</v>
      </c>
      <c r="N123" s="2">
        <v>1.9599999999999999E-4</v>
      </c>
      <c r="O123" s="2">
        <v>0</v>
      </c>
      <c r="P123" s="2">
        <v>0</v>
      </c>
      <c r="Q123" s="2">
        <f t="shared" si="15"/>
        <v>-66859.278675000009</v>
      </c>
      <c r="R123" s="33">
        <f t="shared" si="17"/>
        <v>-8.7902812447594222E-2</v>
      </c>
      <c r="S123" s="33">
        <f t="shared" si="18"/>
        <v>0</v>
      </c>
      <c r="T123" s="33">
        <f t="shared" si="19"/>
        <v>2.5768975571768347E-10</v>
      </c>
      <c r="U123" s="33">
        <f t="shared" si="20"/>
        <v>0</v>
      </c>
      <c r="V123" s="33">
        <f t="shared" si="21"/>
        <v>-8.7902812189904478E-2</v>
      </c>
      <c r="W123" s="1" t="s">
        <v>481</v>
      </c>
      <c r="X123" s="1" t="s">
        <v>34</v>
      </c>
      <c r="Y123" s="2">
        <v>273243.88</v>
      </c>
      <c r="Z123" s="2">
        <v>133287.43</v>
      </c>
      <c r="AA123" s="2">
        <v>-104454.25061505609</v>
      </c>
      <c r="AB123" s="2">
        <v>390407.04754419345</v>
      </c>
    </row>
    <row r="124" spans="1:28" x14ac:dyDescent="0.2">
      <c r="A124" s="1">
        <v>5200530110</v>
      </c>
      <c r="B124" s="1" t="s">
        <v>172</v>
      </c>
      <c r="C124" s="1" t="s">
        <v>456</v>
      </c>
      <c r="D124" s="1" t="s">
        <v>460</v>
      </c>
      <c r="E124" s="2">
        <v>2190</v>
      </c>
      <c r="F124" s="1" t="s">
        <v>438</v>
      </c>
      <c r="G124" s="2">
        <v>536605.49928900006</v>
      </c>
      <c r="H124" s="2">
        <v>-3138.1066580000002</v>
      </c>
      <c r="I124" s="2">
        <v>-7522.3719110000002</v>
      </c>
      <c r="J124" s="2">
        <v>-38210.987223999997</v>
      </c>
      <c r="K124" s="2">
        <v>956.94875500000001</v>
      </c>
      <c r="L124" s="2">
        <f t="shared" si="16"/>
        <v>-47914.517037999998</v>
      </c>
      <c r="M124" s="2">
        <v>0</v>
      </c>
      <c r="N124" s="2">
        <v>1.8000000000000001E-4</v>
      </c>
      <c r="O124" s="2">
        <v>-78690.62</v>
      </c>
      <c r="P124" s="2">
        <v>-78690.62</v>
      </c>
      <c r="Q124" s="2">
        <f t="shared" si="15"/>
        <v>-126605.13685799998</v>
      </c>
      <c r="R124" s="33">
        <f t="shared" si="17"/>
        <v>-8.9291885941322854E-2</v>
      </c>
      <c r="S124" s="33">
        <f t="shared" si="18"/>
        <v>0</v>
      </c>
      <c r="T124" s="33">
        <f t="shared" si="19"/>
        <v>3.3544195920187031E-10</v>
      </c>
      <c r="U124" s="33">
        <f t="shared" si="20"/>
        <v>-0.14664519857561042</v>
      </c>
      <c r="V124" s="33">
        <f t="shared" si="21"/>
        <v>-0.23593708418149131</v>
      </c>
      <c r="W124" s="1" t="s">
        <v>481</v>
      </c>
      <c r="X124" s="1" t="s">
        <v>31</v>
      </c>
      <c r="Y124" s="2">
        <v>130118.43</v>
      </c>
      <c r="Z124" s="2">
        <v>68403.27</v>
      </c>
      <c r="AA124" s="2">
        <v>-49740.997298302282</v>
      </c>
      <c r="AB124" s="2">
        <v>339195.29564995284</v>
      </c>
    </row>
    <row r="125" spans="1:28" x14ac:dyDescent="0.2">
      <c r="A125" s="1">
        <v>5200530120</v>
      </c>
      <c r="B125" s="1" t="s">
        <v>173</v>
      </c>
      <c r="C125" s="1" t="s">
        <v>456</v>
      </c>
      <c r="D125" s="1" t="s">
        <v>460</v>
      </c>
      <c r="E125" s="2">
        <v>1400</v>
      </c>
      <c r="F125" s="1" t="s">
        <v>438</v>
      </c>
      <c r="G125" s="2">
        <v>421629.50877100002</v>
      </c>
      <c r="H125" s="2">
        <v>-1555.586262</v>
      </c>
      <c r="I125" s="2">
        <v>-4689.6690070000004</v>
      </c>
      <c r="J125" s="2">
        <v>-30183.951711999998</v>
      </c>
      <c r="K125" s="2">
        <v>743.88379899999995</v>
      </c>
      <c r="L125" s="2">
        <f t="shared" si="16"/>
        <v>-35685.323181999993</v>
      </c>
      <c r="M125" s="2">
        <v>0</v>
      </c>
      <c r="N125" s="2">
        <v>-5.9699999999999998E-4</v>
      </c>
      <c r="O125" s="2">
        <v>0</v>
      </c>
      <c r="P125" s="2">
        <v>0</v>
      </c>
      <c r="Q125" s="2">
        <f t="shared" si="15"/>
        <v>-35685.323778999991</v>
      </c>
      <c r="R125" s="33">
        <f t="shared" si="17"/>
        <v>-8.4636683248329736E-2</v>
      </c>
      <c r="S125" s="33">
        <f t="shared" si="18"/>
        <v>0</v>
      </c>
      <c r="T125" s="33">
        <f t="shared" si="19"/>
        <v>-1.4159350509886846E-9</v>
      </c>
      <c r="U125" s="33">
        <f t="shared" si="20"/>
        <v>0</v>
      </c>
      <c r="V125" s="33">
        <f t="shared" si="21"/>
        <v>-8.4636684664264786E-2</v>
      </c>
      <c r="W125" s="1" t="s">
        <v>481</v>
      </c>
      <c r="X125" s="1" t="s">
        <v>34</v>
      </c>
      <c r="Y125" s="2">
        <v>107797.08</v>
      </c>
      <c r="Z125" s="2">
        <v>48265.73</v>
      </c>
      <c r="AA125" s="2">
        <v>-41208.107606623256</v>
      </c>
      <c r="AB125" s="2">
        <v>270599.45831620332</v>
      </c>
    </row>
    <row r="126" spans="1:28" x14ac:dyDescent="0.2">
      <c r="A126" s="1">
        <v>5200530130</v>
      </c>
      <c r="B126" s="1" t="s">
        <v>174</v>
      </c>
      <c r="C126" s="1" t="s">
        <v>456</v>
      </c>
      <c r="D126" s="1" t="s">
        <v>462</v>
      </c>
      <c r="E126" s="2">
        <v>8017</v>
      </c>
      <c r="F126" s="1" t="s">
        <v>437</v>
      </c>
      <c r="G126" s="2">
        <v>1301353.595495</v>
      </c>
      <c r="H126" s="2">
        <v>-18714.942046</v>
      </c>
      <c r="I126" s="2">
        <v>-41374.762504999999</v>
      </c>
      <c r="J126" s="2">
        <v>-89912.340760000006</v>
      </c>
      <c r="K126" s="2">
        <v>2413.4828889999999</v>
      </c>
      <c r="L126" s="2">
        <f t="shared" si="16"/>
        <v>-147588.56242200002</v>
      </c>
      <c r="M126" s="2">
        <v>0</v>
      </c>
      <c r="N126" s="2">
        <v>8.2999999999999998E-5</v>
      </c>
      <c r="O126" s="2">
        <v>0</v>
      </c>
      <c r="P126" s="2">
        <v>0</v>
      </c>
      <c r="Q126" s="2">
        <f t="shared" si="15"/>
        <v>-147588.56233900003</v>
      </c>
      <c r="R126" s="33">
        <f t="shared" si="17"/>
        <v>-0.11341157617185611</v>
      </c>
      <c r="S126" s="33">
        <f t="shared" si="18"/>
        <v>0</v>
      </c>
      <c r="T126" s="33">
        <f t="shared" si="19"/>
        <v>6.3779744634607957E-11</v>
      </c>
      <c r="U126" s="33">
        <f t="shared" si="20"/>
        <v>0</v>
      </c>
      <c r="V126" s="33">
        <f t="shared" si="21"/>
        <v>-0.11341157610807637</v>
      </c>
      <c r="W126" s="1" t="s">
        <v>481</v>
      </c>
      <c r="X126" s="1" t="s">
        <v>33</v>
      </c>
      <c r="Y126" s="2">
        <v>1508367.14</v>
      </c>
      <c r="Z126" s="2">
        <v>359095.25</v>
      </c>
      <c r="AA126" s="2">
        <v>-576610.75249361631</v>
      </c>
      <c r="AB126" s="2">
        <v>-142458.26963456545</v>
      </c>
    </row>
    <row r="127" spans="1:28" x14ac:dyDescent="0.2">
      <c r="A127" s="1">
        <v>5200530131</v>
      </c>
      <c r="B127" s="1" t="s">
        <v>175</v>
      </c>
      <c r="C127" s="1" t="s">
        <v>456</v>
      </c>
      <c r="D127" s="1" t="s">
        <v>463</v>
      </c>
      <c r="E127" s="2">
        <v>5060</v>
      </c>
      <c r="F127" s="1" t="s">
        <v>437</v>
      </c>
      <c r="G127" s="2">
        <v>2072946.5381710001</v>
      </c>
      <c r="H127" s="2">
        <v>-14469.900856</v>
      </c>
      <c r="I127" s="2">
        <v>-30795.205097999999</v>
      </c>
      <c r="J127" s="2">
        <v>-146770.685077</v>
      </c>
      <c r="K127" s="2">
        <v>3679.5545440000001</v>
      </c>
      <c r="L127" s="2">
        <f t="shared" si="16"/>
        <v>-188356.23648699999</v>
      </c>
      <c r="M127" s="2">
        <v>0</v>
      </c>
      <c r="N127" s="2">
        <v>5.4799999999999998E-4</v>
      </c>
      <c r="O127" s="2">
        <v>0</v>
      </c>
      <c r="P127" s="2">
        <v>0</v>
      </c>
      <c r="Q127" s="2">
        <f t="shared" si="15"/>
        <v>-188356.23593899998</v>
      </c>
      <c r="R127" s="33">
        <f t="shared" si="17"/>
        <v>-9.086401072995845E-2</v>
      </c>
      <c r="S127" s="33">
        <f t="shared" si="18"/>
        <v>0</v>
      </c>
      <c r="T127" s="33">
        <f t="shared" si="19"/>
        <v>2.6435799954759604E-10</v>
      </c>
      <c r="U127" s="33">
        <f t="shared" si="20"/>
        <v>0</v>
      </c>
      <c r="V127" s="33">
        <f t="shared" si="21"/>
        <v>-9.0864010465600456E-2</v>
      </c>
      <c r="W127" s="1" t="s">
        <v>481</v>
      </c>
      <c r="X127" s="1" t="s">
        <v>34</v>
      </c>
      <c r="Y127" s="2">
        <v>3126665.38</v>
      </c>
      <c r="Z127" s="2">
        <v>594943.99</v>
      </c>
      <c r="AA127" s="2">
        <v>-1195245.3946706494</v>
      </c>
      <c r="AB127" s="2">
        <v>-652015.15135233453</v>
      </c>
    </row>
    <row r="128" spans="1:28" x14ac:dyDescent="0.2">
      <c r="A128" s="1">
        <v>5200530132</v>
      </c>
      <c r="B128" s="1" t="s">
        <v>176</v>
      </c>
      <c r="C128" s="1" t="s">
        <v>456</v>
      </c>
      <c r="D128" s="1" t="s">
        <v>461</v>
      </c>
      <c r="E128" s="2">
        <v>1839</v>
      </c>
      <c r="F128" s="1" t="s">
        <v>438</v>
      </c>
      <c r="G128" s="2">
        <v>465617.64933300001</v>
      </c>
      <c r="H128" s="2">
        <v>-2732.0378620000001</v>
      </c>
      <c r="I128" s="2">
        <v>-6040.246975</v>
      </c>
      <c r="J128" s="2">
        <v>-33156.526295000003</v>
      </c>
      <c r="K128" s="2">
        <v>822.84886500000005</v>
      </c>
      <c r="L128" s="2">
        <f t="shared" si="16"/>
        <v>-41105.962267000003</v>
      </c>
      <c r="M128" s="2">
        <v>0</v>
      </c>
      <c r="N128" s="2">
        <v>-2.92E-4</v>
      </c>
      <c r="O128" s="2">
        <v>0</v>
      </c>
      <c r="P128" s="2">
        <v>0</v>
      </c>
      <c r="Q128" s="2">
        <f t="shared" si="15"/>
        <v>-41105.962559</v>
      </c>
      <c r="R128" s="33">
        <f t="shared" si="17"/>
        <v>-8.8282654933472843E-2</v>
      </c>
      <c r="S128" s="33">
        <f t="shared" si="18"/>
        <v>0</v>
      </c>
      <c r="T128" s="33">
        <f t="shared" si="19"/>
        <v>-6.2712399415763495E-10</v>
      </c>
      <c r="U128" s="33">
        <f t="shared" si="20"/>
        <v>0</v>
      </c>
      <c r="V128" s="33">
        <f t="shared" si="21"/>
        <v>-8.8282655560596834E-2</v>
      </c>
      <c r="W128" s="1" t="s">
        <v>481</v>
      </c>
      <c r="X128" s="1" t="s">
        <v>34</v>
      </c>
      <c r="Y128" s="2">
        <v>298010.28999999998</v>
      </c>
      <c r="Z128" s="2">
        <v>72287.81</v>
      </c>
      <c r="AA128" s="2">
        <v>-113921.82513850098</v>
      </c>
      <c r="AB128" s="2">
        <v>167043.87120285237</v>
      </c>
    </row>
    <row r="129" spans="1:28" x14ac:dyDescent="0.2">
      <c r="A129" s="1">
        <v>5200530150</v>
      </c>
      <c r="B129" s="1" t="s">
        <v>177</v>
      </c>
      <c r="C129" s="1" t="s">
        <v>456</v>
      </c>
      <c r="D129" s="1" t="s">
        <v>460</v>
      </c>
      <c r="E129" s="2">
        <v>2449</v>
      </c>
      <c r="F129" s="1" t="s">
        <v>438</v>
      </c>
      <c r="G129" s="2">
        <v>679547.04718500003</v>
      </c>
      <c r="H129" s="2">
        <v>-2972.4680899999998</v>
      </c>
      <c r="I129" s="2">
        <v>-7990.0482259999999</v>
      </c>
      <c r="J129" s="2">
        <v>-48572.098162000002</v>
      </c>
      <c r="K129" s="2">
        <v>1202.9519789999999</v>
      </c>
      <c r="L129" s="2">
        <f t="shared" si="16"/>
        <v>-58331.662499000005</v>
      </c>
      <c r="M129" s="2">
        <v>0</v>
      </c>
      <c r="N129" s="2">
        <v>1.2300000000000001E-4</v>
      </c>
      <c r="O129" s="2">
        <v>0</v>
      </c>
      <c r="P129" s="2">
        <v>0</v>
      </c>
      <c r="Q129" s="2">
        <f t="shared" si="15"/>
        <v>-58331.662376000007</v>
      </c>
      <c r="R129" s="33">
        <f t="shared" si="17"/>
        <v>-8.5839034604942938E-2</v>
      </c>
      <c r="S129" s="33">
        <f t="shared" si="18"/>
        <v>0</v>
      </c>
      <c r="T129" s="33">
        <f t="shared" si="19"/>
        <v>1.8100292026802738E-10</v>
      </c>
      <c r="U129" s="33">
        <f t="shared" si="20"/>
        <v>0</v>
      </c>
      <c r="V129" s="33">
        <f t="shared" si="21"/>
        <v>-8.5839034423940017E-2</v>
      </c>
      <c r="W129" s="1" t="s">
        <v>481</v>
      </c>
      <c r="X129" s="1" t="s">
        <v>34</v>
      </c>
      <c r="Y129" s="2">
        <v>265282.95</v>
      </c>
      <c r="Z129" s="2">
        <v>64633.9</v>
      </c>
      <c r="AA129" s="2">
        <v>-101410.98766128412</v>
      </c>
      <c r="AB129" s="2">
        <v>391773.92596639949</v>
      </c>
    </row>
    <row r="130" spans="1:28" x14ac:dyDescent="0.2">
      <c r="A130" s="1">
        <v>5200530160</v>
      </c>
      <c r="B130" s="1" t="s">
        <v>178</v>
      </c>
      <c r="C130" s="1" t="s">
        <v>456</v>
      </c>
      <c r="D130" s="1" t="s">
        <v>460</v>
      </c>
      <c r="E130" s="2">
        <v>8583</v>
      </c>
      <c r="F130" s="1" t="s">
        <v>437</v>
      </c>
      <c r="G130" s="2">
        <v>1237878.524609</v>
      </c>
      <c r="H130" s="2">
        <v>-22845.526967000002</v>
      </c>
      <c r="I130" s="2">
        <v>-52325.44715</v>
      </c>
      <c r="J130" s="2">
        <v>-84232.128985000003</v>
      </c>
      <c r="K130" s="2">
        <v>2368.328399</v>
      </c>
      <c r="L130" s="2">
        <f t="shared" si="16"/>
        <v>-157034.77470300003</v>
      </c>
      <c r="M130" s="2">
        <v>0</v>
      </c>
      <c r="N130" s="2">
        <v>-6.9499999999999998E-4</v>
      </c>
      <c r="O130" s="2">
        <v>0</v>
      </c>
      <c r="P130" s="2">
        <v>0</v>
      </c>
      <c r="Q130" s="2">
        <f t="shared" si="15"/>
        <v>-157034.77539800003</v>
      </c>
      <c r="R130" s="33">
        <f t="shared" si="17"/>
        <v>-0.12685798451233452</v>
      </c>
      <c r="S130" s="33">
        <f t="shared" si="18"/>
        <v>0</v>
      </c>
      <c r="T130" s="33">
        <f t="shared" si="19"/>
        <v>-5.614444278525025E-10</v>
      </c>
      <c r="U130" s="33">
        <f t="shared" si="20"/>
        <v>0</v>
      </c>
      <c r="V130" s="33">
        <f t="shared" si="21"/>
        <v>-0.12685798507377896</v>
      </c>
      <c r="W130" s="1" t="s">
        <v>481</v>
      </c>
      <c r="X130" s="1" t="s">
        <v>33</v>
      </c>
      <c r="Y130" s="2">
        <v>1299652.19</v>
      </c>
      <c r="Z130" s="2">
        <v>375849.23</v>
      </c>
      <c r="AA130" s="2">
        <v>-496824.28593338118</v>
      </c>
      <c r="AB130" s="2">
        <v>-102726.19542958727</v>
      </c>
    </row>
    <row r="131" spans="1:28" x14ac:dyDescent="0.2">
      <c r="A131" s="1">
        <v>5200530170</v>
      </c>
      <c r="B131" s="1" t="s">
        <v>179</v>
      </c>
      <c r="C131" s="1" t="s">
        <v>456</v>
      </c>
      <c r="D131" s="1" t="s">
        <v>460</v>
      </c>
      <c r="E131" s="2">
        <v>654</v>
      </c>
      <c r="F131" s="1" t="s">
        <v>435</v>
      </c>
      <c r="G131" s="2">
        <v>227679.12923399999</v>
      </c>
      <c r="H131" s="2">
        <v>-1018.418887</v>
      </c>
      <c r="I131" s="2">
        <v>-2468.754743</v>
      </c>
      <c r="J131" s="2">
        <v>-16293.708185</v>
      </c>
      <c r="K131" s="2">
        <v>403.193827</v>
      </c>
      <c r="L131" s="2">
        <f t="shared" si="16"/>
        <v>-19377.687988000001</v>
      </c>
      <c r="M131" s="2">
        <v>0</v>
      </c>
      <c r="N131" s="2">
        <v>-2.9399999999999999E-4</v>
      </c>
      <c r="O131" s="2">
        <v>-31226.98</v>
      </c>
      <c r="P131" s="2">
        <v>-39434.78</v>
      </c>
      <c r="Q131" s="2">
        <f t="shared" si="15"/>
        <v>-58812.468282000002</v>
      </c>
      <c r="R131" s="33">
        <f t="shared" si="17"/>
        <v>-8.5109636764660795E-2</v>
      </c>
      <c r="S131" s="33">
        <f t="shared" si="18"/>
        <v>0</v>
      </c>
      <c r="T131" s="33">
        <f t="shared" si="19"/>
        <v>-1.2912909540243274E-9</v>
      </c>
      <c r="U131" s="33">
        <f t="shared" si="20"/>
        <v>-0.17320331526510022</v>
      </c>
      <c r="V131" s="33">
        <f t="shared" si="21"/>
        <v>-0.25831295332105197</v>
      </c>
      <c r="W131" s="1" t="s">
        <v>481</v>
      </c>
      <c r="X131" s="1" t="s">
        <v>31</v>
      </c>
      <c r="Y131" s="2">
        <v>52208.99</v>
      </c>
      <c r="Z131" s="2">
        <v>22533.35</v>
      </c>
      <c r="AA131" s="2">
        <v>-19958.181408560577</v>
      </c>
      <c r="AB131" s="2">
        <v>153290.88176239177</v>
      </c>
    </row>
    <row r="132" spans="1:28" x14ac:dyDescent="0.2">
      <c r="A132" s="1">
        <v>5200530171</v>
      </c>
      <c r="B132" s="1" t="s">
        <v>180</v>
      </c>
      <c r="C132" s="1" t="s">
        <v>456</v>
      </c>
      <c r="D132" s="1" t="s">
        <v>461</v>
      </c>
      <c r="E132" s="2">
        <v>567</v>
      </c>
      <c r="F132" s="1" t="s">
        <v>435</v>
      </c>
      <c r="G132" s="2">
        <v>157232.592347</v>
      </c>
      <c r="H132" s="2">
        <v>-1292.10204</v>
      </c>
      <c r="I132" s="2">
        <v>-3498.5306329999999</v>
      </c>
      <c r="J132" s="2">
        <v>-11083.500558</v>
      </c>
      <c r="K132" s="2">
        <v>288.162306</v>
      </c>
      <c r="L132" s="2">
        <f t="shared" si="16"/>
        <v>-15585.970925</v>
      </c>
      <c r="M132" s="2">
        <v>0</v>
      </c>
      <c r="N132" s="2">
        <v>-8.7999999999999998E-5</v>
      </c>
      <c r="O132" s="2">
        <v>0</v>
      </c>
      <c r="P132" s="2">
        <v>0</v>
      </c>
      <c r="Q132" s="2">
        <f t="shared" si="15"/>
        <v>-15585.971013</v>
      </c>
      <c r="R132" s="33">
        <f t="shared" si="17"/>
        <v>-9.9126845728034457E-2</v>
      </c>
      <c r="S132" s="33">
        <f t="shared" si="18"/>
        <v>0</v>
      </c>
      <c r="T132" s="33">
        <f t="shared" si="19"/>
        <v>-5.5968039886915363E-10</v>
      </c>
      <c r="U132" s="33">
        <f t="shared" si="20"/>
        <v>0</v>
      </c>
      <c r="V132" s="33">
        <f t="shared" si="21"/>
        <v>-9.9126846287714857E-2</v>
      </c>
      <c r="W132" s="1" t="s">
        <v>481</v>
      </c>
      <c r="X132" s="1" t="s">
        <v>34</v>
      </c>
      <c r="Y132" s="2">
        <v>20658.3</v>
      </c>
      <c r="Z132" s="2">
        <v>9677.36</v>
      </c>
      <c r="AA132" s="2">
        <v>-7897.1475792285391</v>
      </c>
      <c r="AB132" s="2">
        <v>119114.67076212603</v>
      </c>
    </row>
    <row r="133" spans="1:28" x14ac:dyDescent="0.2">
      <c r="A133" s="1">
        <v>5200530180</v>
      </c>
      <c r="B133" s="1" t="s">
        <v>181</v>
      </c>
      <c r="C133" s="1" t="s">
        <v>456</v>
      </c>
      <c r="D133" s="1" t="s">
        <v>458</v>
      </c>
      <c r="E133" s="2">
        <v>2232</v>
      </c>
      <c r="F133" s="1" t="s">
        <v>438</v>
      </c>
      <c r="G133" s="2">
        <v>662426.16663999995</v>
      </c>
      <c r="H133" s="2">
        <v>-2852.9380409999999</v>
      </c>
      <c r="I133" s="2">
        <v>-7777.1504459999996</v>
      </c>
      <c r="J133" s="2">
        <v>-47354.969192999997</v>
      </c>
      <c r="K133" s="2">
        <v>1170.5444620000001</v>
      </c>
      <c r="L133" s="2">
        <f t="shared" si="16"/>
        <v>-56814.513218</v>
      </c>
      <c r="M133" s="2">
        <v>0</v>
      </c>
      <c r="N133" s="2">
        <v>-2.8600000000000001E-4</v>
      </c>
      <c r="O133" s="2">
        <v>0</v>
      </c>
      <c r="P133" s="2">
        <v>0</v>
      </c>
      <c r="Q133" s="2">
        <f t="shared" si="15"/>
        <v>-56814.513504000002</v>
      </c>
      <c r="R133" s="33">
        <f t="shared" si="17"/>
        <v>-8.5767314274703521E-2</v>
      </c>
      <c r="S133" s="33">
        <f t="shared" si="18"/>
        <v>0</v>
      </c>
      <c r="T133" s="33">
        <f t="shared" si="19"/>
        <v>-4.3174622984878052E-10</v>
      </c>
      <c r="U133" s="33">
        <f t="shared" si="20"/>
        <v>0</v>
      </c>
      <c r="V133" s="33">
        <f t="shared" si="21"/>
        <v>-8.5767314706449757E-2</v>
      </c>
      <c r="W133" s="1" t="s">
        <v>481</v>
      </c>
      <c r="X133" s="1" t="s">
        <v>34</v>
      </c>
      <c r="Y133" s="2">
        <v>231957.6</v>
      </c>
      <c r="Z133" s="2">
        <v>71196.78</v>
      </c>
      <c r="AA133" s="2">
        <v>-88671.546028650075</v>
      </c>
      <c r="AB133" s="2">
        <v>390251.60050142778</v>
      </c>
    </row>
    <row r="134" spans="1:28" x14ac:dyDescent="0.2">
      <c r="A134" s="1">
        <v>5200530190</v>
      </c>
      <c r="B134" s="1" t="s">
        <v>182</v>
      </c>
      <c r="C134" s="1" t="s">
        <v>456</v>
      </c>
      <c r="D134" s="1" t="s">
        <v>458</v>
      </c>
      <c r="E134" s="2">
        <v>624</v>
      </c>
      <c r="F134" s="1" t="s">
        <v>435</v>
      </c>
      <c r="G134" s="2">
        <v>244992.34370699999</v>
      </c>
      <c r="H134" s="2">
        <v>-2019.711515</v>
      </c>
      <c r="I134" s="2">
        <v>-5912.364861</v>
      </c>
      <c r="J134" s="2">
        <v>-17227.065809</v>
      </c>
      <c r="K134" s="2">
        <v>448.807299</v>
      </c>
      <c r="L134" s="2">
        <f t="shared" si="16"/>
        <v>-24710.334886000001</v>
      </c>
      <c r="M134" s="2">
        <v>0</v>
      </c>
      <c r="N134" s="2">
        <v>-1.34E-4</v>
      </c>
      <c r="O134" s="2">
        <v>-30863.94</v>
      </c>
      <c r="P134" s="2">
        <v>-36601.06</v>
      </c>
      <c r="Q134" s="2">
        <f t="shared" si="15"/>
        <v>-61311.395019999996</v>
      </c>
      <c r="R134" s="33">
        <f t="shared" si="17"/>
        <v>-0.10086166168340538</v>
      </c>
      <c r="S134" s="33">
        <f t="shared" si="18"/>
        <v>0</v>
      </c>
      <c r="T134" s="33">
        <f t="shared" si="19"/>
        <v>-5.4695586797707475E-10</v>
      </c>
      <c r="U134" s="33">
        <f t="shared" si="20"/>
        <v>-0.1493967503073208</v>
      </c>
      <c r="V134" s="33">
        <f t="shared" si="21"/>
        <v>-0.25025841253768205</v>
      </c>
      <c r="W134" s="1" t="s">
        <v>481</v>
      </c>
      <c r="X134" s="1" t="s">
        <v>31</v>
      </c>
      <c r="Y134" s="2">
        <v>65165.2</v>
      </c>
      <c r="Z134" s="2">
        <v>24800.59</v>
      </c>
      <c r="AA134" s="2">
        <v>-24911.014044231306</v>
      </c>
      <c r="AB134" s="2">
        <v>154962.00975200941</v>
      </c>
    </row>
    <row r="135" spans="1:28" x14ac:dyDescent="0.2">
      <c r="A135" s="1">
        <v>5200530200</v>
      </c>
      <c r="B135" s="1" t="s">
        <v>183</v>
      </c>
      <c r="C135" s="1" t="s">
        <v>456</v>
      </c>
      <c r="D135" s="1" t="s">
        <v>458</v>
      </c>
      <c r="E135" s="2">
        <v>694</v>
      </c>
      <c r="F135" s="1" t="s">
        <v>435</v>
      </c>
      <c r="G135" s="2">
        <v>285339.64329099999</v>
      </c>
      <c r="H135" s="2">
        <v>-878.76984800000002</v>
      </c>
      <c r="I135" s="2">
        <v>-2679.3488560000001</v>
      </c>
      <c r="J135" s="2">
        <v>-20479.921388999999</v>
      </c>
      <c r="K135" s="2">
        <v>504.94912699999998</v>
      </c>
      <c r="L135" s="2">
        <f t="shared" si="16"/>
        <v>-23533.090966</v>
      </c>
      <c r="M135" s="2">
        <v>0</v>
      </c>
      <c r="N135" s="2">
        <v>-3.2200000000000002E-4</v>
      </c>
      <c r="O135" s="2">
        <v>0</v>
      </c>
      <c r="P135" s="2">
        <v>0</v>
      </c>
      <c r="Q135" s="2">
        <f t="shared" si="15"/>
        <v>-23533.091288</v>
      </c>
      <c r="R135" s="33">
        <f t="shared" si="17"/>
        <v>-8.2473962238748852E-2</v>
      </c>
      <c r="S135" s="33">
        <f t="shared" si="18"/>
        <v>0</v>
      </c>
      <c r="T135" s="33">
        <f t="shared" si="19"/>
        <v>-1.128479717315734E-9</v>
      </c>
      <c r="U135" s="33">
        <f t="shared" si="20"/>
        <v>0</v>
      </c>
      <c r="V135" s="33">
        <f t="shared" si="21"/>
        <v>-8.2473963367228564E-2</v>
      </c>
      <c r="W135" s="1" t="s">
        <v>481</v>
      </c>
      <c r="X135" s="1" t="s">
        <v>34</v>
      </c>
      <c r="Y135" s="2">
        <v>75432.350000000006</v>
      </c>
      <c r="Z135" s="2">
        <v>17870.53</v>
      </c>
      <c r="AA135" s="2">
        <v>-28835.886796010316</v>
      </c>
      <c r="AB135" s="2">
        <v>197065.28275460162</v>
      </c>
    </row>
    <row r="136" spans="1:28" x14ac:dyDescent="0.2">
      <c r="A136" s="1">
        <v>5200530210</v>
      </c>
      <c r="B136" s="1" t="s">
        <v>184</v>
      </c>
      <c r="C136" s="1" t="s">
        <v>456</v>
      </c>
      <c r="D136" s="1" t="s">
        <v>462</v>
      </c>
      <c r="E136" s="2">
        <v>475</v>
      </c>
      <c r="F136" s="1" t="s">
        <v>435</v>
      </c>
      <c r="G136" s="2">
        <v>150942.65497500001</v>
      </c>
      <c r="H136" s="2">
        <v>-1172.1428040000001</v>
      </c>
      <c r="I136" s="2">
        <v>-2786.9789110000002</v>
      </c>
      <c r="J136" s="2">
        <v>-10678.219676000001</v>
      </c>
      <c r="K136" s="2">
        <v>272.43386299999997</v>
      </c>
      <c r="L136" s="2">
        <f t="shared" si="16"/>
        <v>-14364.907528000002</v>
      </c>
      <c r="M136" s="2">
        <v>0</v>
      </c>
      <c r="N136" s="2">
        <v>-4.8799999999999999E-4</v>
      </c>
      <c r="O136" s="2">
        <v>0</v>
      </c>
      <c r="P136" s="2">
        <v>0</v>
      </c>
      <c r="Q136" s="2">
        <f t="shared" si="15"/>
        <v>-14364.908016000001</v>
      </c>
      <c r="R136" s="33">
        <f t="shared" si="17"/>
        <v>-9.5167979723022628E-2</v>
      </c>
      <c r="S136" s="33">
        <f t="shared" si="18"/>
        <v>0</v>
      </c>
      <c r="T136" s="33">
        <f t="shared" si="19"/>
        <v>-3.2330158766640574E-9</v>
      </c>
      <c r="U136" s="33">
        <f t="shared" si="20"/>
        <v>0</v>
      </c>
      <c r="V136" s="33">
        <f t="shared" si="21"/>
        <v>-9.5167982956038497E-2</v>
      </c>
      <c r="W136" s="1" t="s">
        <v>481</v>
      </c>
      <c r="X136" s="1" t="s">
        <v>34</v>
      </c>
      <c r="Y136" s="2">
        <v>52220.87</v>
      </c>
      <c r="Z136" s="2">
        <v>18464.77</v>
      </c>
      <c r="AA136" s="2">
        <v>-19962.722833229658</v>
      </c>
      <c r="AB136" s="2">
        <v>85649.020421082765</v>
      </c>
    </row>
    <row r="137" spans="1:28" x14ac:dyDescent="0.2">
      <c r="A137" s="1">
        <v>5200530220</v>
      </c>
      <c r="B137" s="1" t="s">
        <v>185</v>
      </c>
      <c r="C137" s="1" t="s">
        <v>456</v>
      </c>
      <c r="D137" s="1" t="s">
        <v>460</v>
      </c>
      <c r="E137" s="2">
        <v>4036</v>
      </c>
      <c r="F137" s="1" t="s">
        <v>438</v>
      </c>
      <c r="G137" s="2">
        <v>924161.759861</v>
      </c>
      <c r="H137" s="2">
        <v>-7416.6492630000002</v>
      </c>
      <c r="I137" s="2">
        <v>-17762.186461000001</v>
      </c>
      <c r="J137" s="2">
        <v>-65308.827770999997</v>
      </c>
      <c r="K137" s="2">
        <v>1670.44994</v>
      </c>
      <c r="L137" s="2">
        <f t="shared" si="16"/>
        <v>-88817.213554999995</v>
      </c>
      <c r="M137" s="2">
        <v>0</v>
      </c>
      <c r="N137" s="2">
        <v>-1.65E-4</v>
      </c>
      <c r="O137" s="2">
        <v>0</v>
      </c>
      <c r="P137" s="2">
        <v>0</v>
      </c>
      <c r="Q137" s="2">
        <f t="shared" si="15"/>
        <v>-88817.21372</v>
      </c>
      <c r="R137" s="33">
        <f t="shared" si="17"/>
        <v>-9.6105700768617269E-2</v>
      </c>
      <c r="S137" s="33">
        <f t="shared" si="18"/>
        <v>0</v>
      </c>
      <c r="T137" s="33">
        <f t="shared" si="19"/>
        <v>-1.7854017247458615E-10</v>
      </c>
      <c r="U137" s="33">
        <f t="shared" si="20"/>
        <v>0</v>
      </c>
      <c r="V137" s="33">
        <f t="shared" si="21"/>
        <v>-9.6105700947157452E-2</v>
      </c>
      <c r="W137" s="1" t="s">
        <v>481</v>
      </c>
      <c r="X137" s="1" t="s">
        <v>34</v>
      </c>
      <c r="Y137" s="2">
        <v>282099.3</v>
      </c>
      <c r="Z137" s="2">
        <v>119913.02</v>
      </c>
      <c r="AA137" s="2">
        <v>-107839.45455807426</v>
      </c>
      <c r="AB137" s="2">
        <v>539892.80749484524</v>
      </c>
    </row>
    <row r="138" spans="1:28" x14ac:dyDescent="0.2">
      <c r="A138" s="1">
        <v>5200530230</v>
      </c>
      <c r="B138" s="1" t="s">
        <v>186</v>
      </c>
      <c r="C138" s="1" t="s">
        <v>456</v>
      </c>
      <c r="D138" s="1" t="s">
        <v>460</v>
      </c>
      <c r="E138" s="2">
        <v>856</v>
      </c>
      <c r="F138" s="1" t="s">
        <v>435</v>
      </c>
      <c r="G138" s="2">
        <v>295982.60842399998</v>
      </c>
      <c r="H138" s="2">
        <v>-1432.4889049999999</v>
      </c>
      <c r="I138" s="2">
        <v>-4001.0962840000002</v>
      </c>
      <c r="J138" s="2">
        <v>-21103.236261999999</v>
      </c>
      <c r="K138" s="2">
        <v>528.46588099999997</v>
      </c>
      <c r="L138" s="2">
        <f t="shared" si="16"/>
        <v>-26008.35557</v>
      </c>
      <c r="M138" s="2">
        <v>0</v>
      </c>
      <c r="N138" s="2">
        <v>2.5799999999999998E-4</v>
      </c>
      <c r="O138" s="2">
        <v>0</v>
      </c>
      <c r="P138" s="2">
        <v>0</v>
      </c>
      <c r="Q138" s="2">
        <f t="shared" si="15"/>
        <v>-26008.355312</v>
      </c>
      <c r="R138" s="33">
        <f t="shared" si="17"/>
        <v>-8.7871229017424571E-2</v>
      </c>
      <c r="S138" s="33">
        <f t="shared" si="18"/>
        <v>0</v>
      </c>
      <c r="T138" s="33">
        <f t="shared" si="19"/>
        <v>8.7167283704186677E-10</v>
      </c>
      <c r="U138" s="33">
        <f t="shared" si="20"/>
        <v>0</v>
      </c>
      <c r="V138" s="33">
        <f t="shared" si="21"/>
        <v>-8.7871228145751726E-2</v>
      </c>
      <c r="W138" s="1" t="s">
        <v>481</v>
      </c>
      <c r="X138" s="1" t="s">
        <v>34</v>
      </c>
      <c r="Y138" s="2">
        <v>130153.2</v>
      </c>
      <c r="Z138" s="2">
        <v>34113.72</v>
      </c>
      <c r="AA138" s="2">
        <v>-49754.288993230221</v>
      </c>
      <c r="AB138" s="2">
        <v>154987.63629224256</v>
      </c>
    </row>
    <row r="139" spans="1:28" x14ac:dyDescent="0.2">
      <c r="A139" s="1">
        <v>5200530240</v>
      </c>
      <c r="B139" s="1" t="s">
        <v>187</v>
      </c>
      <c r="C139" s="1" t="s">
        <v>456</v>
      </c>
      <c r="D139" s="1" t="s">
        <v>461</v>
      </c>
      <c r="E139" s="2">
        <v>1497</v>
      </c>
      <c r="F139" s="1" t="s">
        <v>438</v>
      </c>
      <c r="G139" s="2">
        <v>446916.73505700001</v>
      </c>
      <c r="H139" s="2">
        <v>-2543.9034689999999</v>
      </c>
      <c r="I139" s="2">
        <v>-6743.707531</v>
      </c>
      <c r="J139" s="2">
        <v>-31812.143046000001</v>
      </c>
      <c r="K139" s="2">
        <v>801.62377300000003</v>
      </c>
      <c r="L139" s="2">
        <f t="shared" si="16"/>
        <v>-40298.130273000002</v>
      </c>
      <c r="M139" s="2">
        <v>0</v>
      </c>
      <c r="N139" s="2">
        <v>1.2300000000000001E-4</v>
      </c>
      <c r="O139" s="2">
        <v>0</v>
      </c>
      <c r="P139" s="2">
        <v>0</v>
      </c>
      <c r="Q139" s="2">
        <f t="shared" si="15"/>
        <v>-40298.130150000005</v>
      </c>
      <c r="R139" s="33">
        <f t="shared" si="17"/>
        <v>-9.0169212991901851E-2</v>
      </c>
      <c r="S139" s="33">
        <f t="shared" si="18"/>
        <v>0</v>
      </c>
      <c r="T139" s="33">
        <f t="shared" si="19"/>
        <v>2.7521905167483272E-10</v>
      </c>
      <c r="U139" s="33">
        <f t="shared" si="20"/>
        <v>0</v>
      </c>
      <c r="V139" s="33">
        <f t="shared" si="21"/>
        <v>-9.0169212716682809E-2</v>
      </c>
      <c r="W139" s="1" t="s">
        <v>481</v>
      </c>
      <c r="X139" s="1" t="s">
        <v>34</v>
      </c>
      <c r="Y139" s="2">
        <v>84009.09</v>
      </c>
      <c r="Z139" s="2">
        <v>28120.23</v>
      </c>
      <c r="AA139" s="2">
        <v>-32114.558396707009</v>
      </c>
      <c r="AB139" s="2">
        <v>326249.29058078531</v>
      </c>
    </row>
    <row r="140" spans="1:28" x14ac:dyDescent="0.2">
      <c r="A140" s="1">
        <v>5200530250</v>
      </c>
      <c r="B140" s="1" t="s">
        <v>188</v>
      </c>
      <c r="C140" s="1" t="s">
        <v>456</v>
      </c>
      <c r="D140" s="1" t="s">
        <v>460</v>
      </c>
      <c r="E140" s="2">
        <v>2507</v>
      </c>
      <c r="F140" s="1" t="s">
        <v>438</v>
      </c>
      <c r="G140" s="2">
        <v>594749.10482799995</v>
      </c>
      <c r="H140" s="2">
        <v>-3784.636442</v>
      </c>
      <c r="I140" s="2">
        <v>-11180.980304000001</v>
      </c>
      <c r="J140" s="2">
        <v>-42120.100792999998</v>
      </c>
      <c r="K140" s="2">
        <v>1079.498531</v>
      </c>
      <c r="L140" s="2">
        <f t="shared" si="16"/>
        <v>-56006.219008</v>
      </c>
      <c r="M140" s="2">
        <v>0</v>
      </c>
      <c r="N140" s="2">
        <v>7.6999999999999996E-4</v>
      </c>
      <c r="O140" s="2">
        <v>0</v>
      </c>
      <c r="P140" s="2">
        <v>0</v>
      </c>
      <c r="Q140" s="2">
        <f t="shared" si="15"/>
        <v>-56006.218238000001</v>
      </c>
      <c r="R140" s="33">
        <f t="shared" si="17"/>
        <v>-9.4167807153231226E-2</v>
      </c>
      <c r="S140" s="33">
        <f t="shared" si="18"/>
        <v>0</v>
      </c>
      <c r="T140" s="33">
        <f t="shared" si="19"/>
        <v>1.2946635711586016E-9</v>
      </c>
      <c r="U140" s="33">
        <f t="shared" si="20"/>
        <v>0</v>
      </c>
      <c r="V140" s="33">
        <f t="shared" si="21"/>
        <v>-9.4167805858567655E-2</v>
      </c>
      <c r="W140" s="1" t="s">
        <v>481</v>
      </c>
      <c r="X140" s="1" t="s">
        <v>34</v>
      </c>
      <c r="Y140" s="2">
        <v>167984.91</v>
      </c>
      <c r="Z140" s="2">
        <v>65291.06</v>
      </c>
      <c r="AA140" s="2">
        <v>-64216.398510691783</v>
      </c>
      <c r="AB140" s="2">
        <v>368862.67692625202</v>
      </c>
    </row>
    <row r="141" spans="1:28" x14ac:dyDescent="0.2">
      <c r="A141" s="1">
        <v>5200530260</v>
      </c>
      <c r="B141" s="1" t="s">
        <v>189</v>
      </c>
      <c r="C141" s="1" t="s">
        <v>456</v>
      </c>
      <c r="D141" s="1" t="s">
        <v>460</v>
      </c>
      <c r="E141" s="2">
        <v>2745</v>
      </c>
      <c r="F141" s="1" t="s">
        <v>438</v>
      </c>
      <c r="G141" s="2">
        <v>671596.34241699998</v>
      </c>
      <c r="H141" s="2">
        <v>-4880.5584870000002</v>
      </c>
      <c r="I141" s="2">
        <v>-12440.775564</v>
      </c>
      <c r="J141" s="2">
        <v>-47523.933244</v>
      </c>
      <c r="K141" s="2">
        <v>1217.60401</v>
      </c>
      <c r="L141" s="2">
        <f t="shared" si="16"/>
        <v>-63627.663284999995</v>
      </c>
      <c r="M141" s="2">
        <v>0</v>
      </c>
      <c r="N141" s="2">
        <v>8.2200000000000003E-4</v>
      </c>
      <c r="O141" s="2">
        <v>0</v>
      </c>
      <c r="P141" s="2">
        <v>0</v>
      </c>
      <c r="Q141" s="2">
        <f t="shared" si="15"/>
        <v>-63627.662462999993</v>
      </c>
      <c r="R141" s="33">
        <f t="shared" si="17"/>
        <v>-9.4740931816291854E-2</v>
      </c>
      <c r="S141" s="33">
        <f t="shared" si="18"/>
        <v>0</v>
      </c>
      <c r="T141" s="33">
        <f t="shared" si="19"/>
        <v>1.2239494888279381E-9</v>
      </c>
      <c r="U141" s="33">
        <f t="shared" si="20"/>
        <v>0</v>
      </c>
      <c r="V141" s="33">
        <f t="shared" si="21"/>
        <v>-9.4740930592342371E-2</v>
      </c>
      <c r="W141" s="1" t="s">
        <v>481</v>
      </c>
      <c r="X141" s="1" t="s">
        <v>34</v>
      </c>
      <c r="Y141" s="2">
        <v>259809.45</v>
      </c>
      <c r="Z141" s="2">
        <v>105275.63</v>
      </c>
      <c r="AA141" s="2">
        <v>-99318.606522714748</v>
      </c>
      <c r="AB141" s="2">
        <v>341168.55589113384</v>
      </c>
    </row>
    <row r="142" spans="1:28" x14ac:dyDescent="0.2">
      <c r="A142" s="1">
        <v>5200530270</v>
      </c>
      <c r="B142" s="1" t="s">
        <v>190</v>
      </c>
      <c r="C142" s="1" t="s">
        <v>456</v>
      </c>
      <c r="D142" s="1" t="s">
        <v>462</v>
      </c>
      <c r="E142" s="2">
        <v>852</v>
      </c>
      <c r="F142" s="1" t="s">
        <v>435</v>
      </c>
      <c r="G142" s="2">
        <v>378481.54236700002</v>
      </c>
      <c r="H142" s="2">
        <v>-1348.709955</v>
      </c>
      <c r="I142" s="2">
        <v>-4001.6864700000001</v>
      </c>
      <c r="J142" s="2">
        <v>-27117.631149000001</v>
      </c>
      <c r="K142" s="2">
        <v>667.88242100000002</v>
      </c>
      <c r="L142" s="2">
        <f t="shared" si="16"/>
        <v>-31800.145153000001</v>
      </c>
      <c r="M142" s="2">
        <v>0</v>
      </c>
      <c r="N142" s="2">
        <v>2.5599999999999999E-4</v>
      </c>
      <c r="O142" s="2">
        <v>-49740.19</v>
      </c>
      <c r="P142" s="2">
        <v>-49740.19</v>
      </c>
      <c r="Q142" s="2">
        <f t="shared" si="15"/>
        <v>-81540.334897000008</v>
      </c>
      <c r="R142" s="33">
        <f t="shared" si="17"/>
        <v>-8.4020332812331802E-2</v>
      </c>
      <c r="S142" s="33">
        <f t="shared" si="18"/>
        <v>0</v>
      </c>
      <c r="T142" s="33">
        <f t="shared" si="19"/>
        <v>6.7638701321864186E-10</v>
      </c>
      <c r="U142" s="33">
        <f t="shared" si="20"/>
        <v>-0.13142038496495217</v>
      </c>
      <c r="V142" s="33">
        <f t="shared" si="21"/>
        <v>-0.21544071710089699</v>
      </c>
      <c r="W142" s="1" t="s">
        <v>481</v>
      </c>
      <c r="X142" s="1" t="s">
        <v>31</v>
      </c>
      <c r="Y142" s="2">
        <v>97344.29</v>
      </c>
      <c r="Z142" s="2">
        <v>33628.18</v>
      </c>
      <c r="AA142" s="2">
        <v>-37212.269360267826</v>
      </c>
      <c r="AB142" s="2">
        <v>252536.09677265998</v>
      </c>
    </row>
    <row r="143" spans="1:28" x14ac:dyDescent="0.2">
      <c r="A143" s="1">
        <v>5200530280</v>
      </c>
      <c r="B143" s="1" t="s">
        <v>191</v>
      </c>
      <c r="C143" s="1" t="s">
        <v>456</v>
      </c>
      <c r="D143" s="1" t="s">
        <v>458</v>
      </c>
      <c r="E143" s="2">
        <v>1259</v>
      </c>
      <c r="F143" s="1" t="s">
        <v>438</v>
      </c>
      <c r="G143" s="2">
        <v>438929.11533499998</v>
      </c>
      <c r="H143" s="2">
        <v>-2249.5088890000002</v>
      </c>
      <c r="I143" s="2">
        <v>-5491.3594400000002</v>
      </c>
      <c r="J143" s="2">
        <v>-31333.94499</v>
      </c>
      <c r="K143" s="2">
        <v>779.48410200000001</v>
      </c>
      <c r="L143" s="2">
        <f t="shared" si="16"/>
        <v>-38295.329216999999</v>
      </c>
      <c r="M143" s="2">
        <v>0</v>
      </c>
      <c r="N143" s="2">
        <v>2.7300000000000002E-4</v>
      </c>
      <c r="O143" s="2">
        <v>-78866.070000000007</v>
      </c>
      <c r="P143" s="2">
        <v>-92407.75</v>
      </c>
      <c r="Q143" s="2">
        <f t="shared" si="15"/>
        <v>-130703.07894400001</v>
      </c>
      <c r="R143" s="33">
        <f t="shared" si="17"/>
        <v>-8.724718383689857E-2</v>
      </c>
      <c r="S143" s="33">
        <f t="shared" si="18"/>
        <v>0</v>
      </c>
      <c r="T143" s="33">
        <f t="shared" si="19"/>
        <v>6.2196830982980169E-10</v>
      </c>
      <c r="U143" s="33">
        <f t="shared" si="20"/>
        <v>-0.21053000762884561</v>
      </c>
      <c r="V143" s="33">
        <f t="shared" si="21"/>
        <v>-0.29777719084377591</v>
      </c>
      <c r="W143" s="1" t="s">
        <v>481</v>
      </c>
      <c r="X143" s="1" t="s">
        <v>31</v>
      </c>
      <c r="Y143" s="2">
        <v>121351.97</v>
      </c>
      <c r="Z143" s="2">
        <v>47658.73</v>
      </c>
      <c r="AA143" s="2">
        <v>-46389.800521829689</v>
      </c>
      <c r="AB143" s="2">
        <v>277526.12829757971</v>
      </c>
    </row>
    <row r="144" spans="1:28" x14ac:dyDescent="0.2">
      <c r="A144" s="1">
        <v>5200530290</v>
      </c>
      <c r="B144" s="1" t="s">
        <v>192</v>
      </c>
      <c r="C144" s="1" t="s">
        <v>456</v>
      </c>
      <c r="D144" s="1" t="s">
        <v>461</v>
      </c>
      <c r="E144" s="2">
        <v>1275</v>
      </c>
      <c r="F144" s="1" t="s">
        <v>438</v>
      </c>
      <c r="G144" s="2">
        <v>169813.154886</v>
      </c>
      <c r="H144" s="2">
        <v>-3308.5589030000001</v>
      </c>
      <c r="I144" s="2">
        <v>-8386.962012</v>
      </c>
      <c r="J144" s="2">
        <v>-11447.541357</v>
      </c>
      <c r="K144" s="2">
        <v>331.167554</v>
      </c>
      <c r="L144" s="2">
        <f t="shared" si="16"/>
        <v>-22811.894718000003</v>
      </c>
      <c r="M144" s="2">
        <v>0</v>
      </c>
      <c r="N144" s="2">
        <v>-2.3900000000000001E-4</v>
      </c>
      <c r="O144" s="2">
        <v>-16803.41</v>
      </c>
      <c r="P144" s="2">
        <v>-16803.41</v>
      </c>
      <c r="Q144" s="2">
        <f t="shared" si="15"/>
        <v>-39615.304957</v>
      </c>
      <c r="R144" s="33">
        <f t="shared" si="17"/>
        <v>-0.13433526238479124</v>
      </c>
      <c r="S144" s="33">
        <f t="shared" si="18"/>
        <v>0</v>
      </c>
      <c r="T144" s="33">
        <f t="shared" si="19"/>
        <v>-1.4074292428077609E-9</v>
      </c>
      <c r="U144" s="33">
        <f t="shared" si="20"/>
        <v>-9.8952345660620736E-2</v>
      </c>
      <c r="V144" s="33">
        <f t="shared" si="21"/>
        <v>-0.23328760945284119</v>
      </c>
      <c r="W144" s="1" t="s">
        <v>481</v>
      </c>
      <c r="X144" s="1" t="s">
        <v>31</v>
      </c>
      <c r="Y144" s="2">
        <v>188580.16</v>
      </c>
      <c r="Z144" s="2">
        <v>56076.25</v>
      </c>
      <c r="AA144" s="2">
        <v>-72089.443663541068</v>
      </c>
      <c r="AB144" s="2">
        <v>-26330.887218772681</v>
      </c>
    </row>
    <row r="145" spans="1:28" x14ac:dyDescent="0.2">
      <c r="A145" s="1">
        <v>5200530300</v>
      </c>
      <c r="B145" s="1" t="s">
        <v>193</v>
      </c>
      <c r="C145" s="1" t="s">
        <v>456</v>
      </c>
      <c r="D145" s="1" t="s">
        <v>461</v>
      </c>
      <c r="E145" s="2">
        <v>2150</v>
      </c>
      <c r="F145" s="1" t="s">
        <v>438</v>
      </c>
      <c r="G145" s="2">
        <v>574595.23240900005</v>
      </c>
      <c r="H145" s="2">
        <v>-3625.7234199999998</v>
      </c>
      <c r="I145" s="2">
        <v>-6644.3788969999996</v>
      </c>
      <c r="J145" s="2">
        <v>-41015.029969000003</v>
      </c>
      <c r="K145" s="2">
        <v>1025.243191</v>
      </c>
      <c r="L145" s="2">
        <f t="shared" si="16"/>
        <v>-50259.889094999999</v>
      </c>
      <c r="M145" s="2">
        <v>0</v>
      </c>
      <c r="N145" s="2">
        <v>2.42E-4</v>
      </c>
      <c r="O145" s="2">
        <v>0</v>
      </c>
      <c r="P145" s="2">
        <v>0</v>
      </c>
      <c r="Q145" s="2">
        <f t="shared" si="15"/>
        <v>-50259.888852999997</v>
      </c>
      <c r="R145" s="33">
        <f t="shared" si="17"/>
        <v>-8.7470076777846864E-2</v>
      </c>
      <c r="S145" s="33">
        <f t="shared" si="18"/>
        <v>0</v>
      </c>
      <c r="T145" s="33">
        <f t="shared" si="19"/>
        <v>4.2116604237283867E-10</v>
      </c>
      <c r="U145" s="33">
        <f t="shared" si="20"/>
        <v>0</v>
      </c>
      <c r="V145" s="33">
        <f t="shared" si="21"/>
        <v>-8.7470076356680818E-2</v>
      </c>
      <c r="W145" s="1" t="s">
        <v>481</v>
      </c>
      <c r="X145" s="1" t="s">
        <v>34</v>
      </c>
      <c r="Y145" s="2">
        <v>127166.71</v>
      </c>
      <c r="Z145" s="2">
        <v>63124.42</v>
      </c>
      <c r="AA145" s="2">
        <v>-48612.629114445896</v>
      </c>
      <c r="AB145" s="2">
        <v>382104.78562323394</v>
      </c>
    </row>
    <row r="146" spans="1:28" x14ac:dyDescent="0.2">
      <c r="A146" s="1">
        <v>5200530310</v>
      </c>
      <c r="B146" s="1" t="s">
        <v>194</v>
      </c>
      <c r="C146" s="1" t="s">
        <v>456</v>
      </c>
      <c r="D146" s="1" t="s">
        <v>460</v>
      </c>
      <c r="E146" s="2">
        <v>2370</v>
      </c>
      <c r="F146" s="1" t="s">
        <v>438</v>
      </c>
      <c r="G146" s="2">
        <v>450645.03086699999</v>
      </c>
      <c r="H146" s="2">
        <v>-5218.4237050000002</v>
      </c>
      <c r="I146" s="2">
        <v>-13010.082328</v>
      </c>
      <c r="J146" s="2">
        <v>-31420.723559999999</v>
      </c>
      <c r="K146" s="2">
        <v>843.13452900000004</v>
      </c>
      <c r="L146" s="2">
        <f t="shared" si="16"/>
        <v>-48806.095063999994</v>
      </c>
      <c r="M146" s="2">
        <v>0</v>
      </c>
      <c r="N146" s="2">
        <v>7.0299999999999996E-4</v>
      </c>
      <c r="O146" s="2">
        <v>0</v>
      </c>
      <c r="P146" s="2">
        <v>0</v>
      </c>
      <c r="Q146" s="2">
        <f t="shared" si="15"/>
        <v>-48806.094360999996</v>
      </c>
      <c r="R146" s="33">
        <f t="shared" si="17"/>
        <v>-0.10830274766394631</v>
      </c>
      <c r="S146" s="33">
        <f t="shared" si="18"/>
        <v>0</v>
      </c>
      <c r="T146" s="33">
        <f t="shared" si="19"/>
        <v>1.5599861350906099E-9</v>
      </c>
      <c r="U146" s="33">
        <f t="shared" si="20"/>
        <v>0</v>
      </c>
      <c r="V146" s="33">
        <f t="shared" si="21"/>
        <v>-0.10830274610396018</v>
      </c>
      <c r="W146" s="1" t="s">
        <v>481</v>
      </c>
      <c r="X146" s="1" t="s">
        <v>33</v>
      </c>
      <c r="Y146" s="2">
        <v>107178.44</v>
      </c>
      <c r="Z146" s="2">
        <v>49571.55</v>
      </c>
      <c r="AA146" s="2">
        <v>-40971.617122003809</v>
      </c>
      <c r="AB146" s="2">
        <v>285538.34366073163</v>
      </c>
    </row>
    <row r="147" spans="1:28" x14ac:dyDescent="0.2">
      <c r="A147" s="1">
        <v>5200530320</v>
      </c>
      <c r="B147" s="1" t="s">
        <v>195</v>
      </c>
      <c r="C147" s="1" t="s">
        <v>456</v>
      </c>
      <c r="D147" s="1" t="s">
        <v>458</v>
      </c>
      <c r="E147" s="2">
        <v>2824</v>
      </c>
      <c r="F147" s="1" t="s">
        <v>438</v>
      </c>
      <c r="G147" s="2">
        <v>795143.75941900001</v>
      </c>
      <c r="H147" s="2">
        <v>-4320.9280200000003</v>
      </c>
      <c r="I147" s="2">
        <v>-12802.581262</v>
      </c>
      <c r="J147" s="2">
        <v>-56478.645877000003</v>
      </c>
      <c r="K147" s="2">
        <v>1426.870883</v>
      </c>
      <c r="L147" s="2">
        <f t="shared" si="16"/>
        <v>-72175.284276000006</v>
      </c>
      <c r="M147" s="2">
        <v>0</v>
      </c>
      <c r="N147" s="2">
        <v>3.8000000000000002E-4</v>
      </c>
      <c r="O147" s="2">
        <v>0</v>
      </c>
      <c r="P147" s="2">
        <v>0</v>
      </c>
      <c r="Q147" s="2">
        <f t="shared" si="15"/>
        <v>-72175.283896000008</v>
      </c>
      <c r="R147" s="33">
        <f t="shared" si="17"/>
        <v>-9.0770107192613123E-2</v>
      </c>
      <c r="S147" s="33">
        <f t="shared" si="18"/>
        <v>0</v>
      </c>
      <c r="T147" s="33">
        <f t="shared" si="19"/>
        <v>4.779010028043992E-10</v>
      </c>
      <c r="U147" s="33">
        <f t="shared" si="20"/>
        <v>0</v>
      </c>
      <c r="V147" s="33">
        <f t="shared" si="21"/>
        <v>-9.0770106714712112E-2</v>
      </c>
      <c r="W147" s="1" t="s">
        <v>481</v>
      </c>
      <c r="X147" s="1" t="s">
        <v>34</v>
      </c>
      <c r="Y147" s="2">
        <v>363988.84</v>
      </c>
      <c r="Z147" s="2">
        <v>128473.51</v>
      </c>
      <c r="AA147" s="2">
        <v>-139143.76239439857</v>
      </c>
      <c r="AB147" s="2">
        <v>367958.21220932557</v>
      </c>
    </row>
    <row r="148" spans="1:28" x14ac:dyDescent="0.2">
      <c r="A148" s="1">
        <v>5200530330</v>
      </c>
      <c r="B148" s="1" t="s">
        <v>196</v>
      </c>
      <c r="C148" s="1" t="s">
        <v>456</v>
      </c>
      <c r="D148" s="1" t="s">
        <v>461</v>
      </c>
      <c r="E148" s="2">
        <v>3179</v>
      </c>
      <c r="F148" s="1" t="s">
        <v>438</v>
      </c>
      <c r="G148" s="2">
        <v>761000.52806000004</v>
      </c>
      <c r="H148" s="2">
        <v>-3632.436373</v>
      </c>
      <c r="I148" s="2">
        <v>-7964.5319280000003</v>
      </c>
      <c r="J148" s="2">
        <v>-54416.805113000002</v>
      </c>
      <c r="K148" s="2">
        <v>1332.701879</v>
      </c>
      <c r="L148" s="2">
        <f t="shared" si="16"/>
        <v>-64681.071534999995</v>
      </c>
      <c r="M148" s="2">
        <v>0</v>
      </c>
      <c r="N148" s="2">
        <v>5.5500000000000005E-4</v>
      </c>
      <c r="O148" s="2">
        <v>0</v>
      </c>
      <c r="P148" s="2">
        <v>0</v>
      </c>
      <c r="Q148" s="2">
        <f t="shared" si="15"/>
        <v>-64681.070979999997</v>
      </c>
      <c r="R148" s="33">
        <f t="shared" si="17"/>
        <v>-8.4994778781415384E-2</v>
      </c>
      <c r="S148" s="33">
        <f t="shared" si="18"/>
        <v>0</v>
      </c>
      <c r="T148" s="33">
        <f t="shared" si="19"/>
        <v>7.2930304189781304E-10</v>
      </c>
      <c r="U148" s="33">
        <f t="shared" si="20"/>
        <v>0</v>
      </c>
      <c r="V148" s="33">
        <f t="shared" si="21"/>
        <v>-8.4994778052112349E-2</v>
      </c>
      <c r="W148" s="1" t="s">
        <v>481</v>
      </c>
      <c r="X148" s="1" t="s">
        <v>34</v>
      </c>
      <c r="Y148" s="2">
        <v>386874.56</v>
      </c>
      <c r="Z148" s="2">
        <v>101113.24</v>
      </c>
      <c r="AA148" s="2">
        <v>-147892.39651709513</v>
      </c>
      <c r="AB148" s="2">
        <v>354807.98666245583</v>
      </c>
    </row>
    <row r="149" spans="1:28" x14ac:dyDescent="0.2">
      <c r="A149" s="1">
        <v>5200530340</v>
      </c>
      <c r="B149" s="1" t="s">
        <v>197</v>
      </c>
      <c r="C149" s="1" t="s">
        <v>456</v>
      </c>
      <c r="D149" s="1" t="s">
        <v>462</v>
      </c>
      <c r="E149" s="2">
        <v>1952</v>
      </c>
      <c r="F149" s="1" t="s">
        <v>438</v>
      </c>
      <c r="G149" s="2">
        <v>569614.58455599996</v>
      </c>
      <c r="H149" s="2">
        <v>-4054.2333490000001</v>
      </c>
      <c r="I149" s="2">
        <v>-11857.667989</v>
      </c>
      <c r="J149" s="2">
        <v>-40205.831922999998</v>
      </c>
      <c r="K149" s="2">
        <v>1026.634339</v>
      </c>
      <c r="L149" s="2">
        <f t="shared" si="16"/>
        <v>-55091.098922000005</v>
      </c>
      <c r="M149" s="2">
        <v>0</v>
      </c>
      <c r="N149" s="2">
        <v>6.7999999999999999E-5</v>
      </c>
      <c r="O149" s="2">
        <v>0</v>
      </c>
      <c r="P149" s="2">
        <v>0</v>
      </c>
      <c r="Q149" s="2">
        <f t="shared" si="15"/>
        <v>-55091.098854000003</v>
      </c>
      <c r="R149" s="33">
        <f t="shared" si="17"/>
        <v>-9.6716447253439114E-2</v>
      </c>
      <c r="S149" s="33">
        <f t="shared" si="18"/>
        <v>0</v>
      </c>
      <c r="T149" s="33">
        <f t="shared" si="19"/>
        <v>1.1937896578438957E-10</v>
      </c>
      <c r="U149" s="33">
        <f t="shared" si="20"/>
        <v>0</v>
      </c>
      <c r="V149" s="33">
        <f t="shared" si="21"/>
        <v>-9.6716447134060149E-2</v>
      </c>
      <c r="W149" s="1" t="s">
        <v>481</v>
      </c>
      <c r="X149" s="1" t="s">
        <v>34</v>
      </c>
      <c r="Y149" s="2">
        <v>273306.03999999998</v>
      </c>
      <c r="Z149" s="2">
        <v>77639</v>
      </c>
      <c r="AA149" s="2">
        <v>-104478.01281685996</v>
      </c>
      <c r="AB149" s="2">
        <v>267003.9974740945</v>
      </c>
    </row>
    <row r="150" spans="1:28" x14ac:dyDescent="0.2">
      <c r="A150" s="1">
        <v>5200530350</v>
      </c>
      <c r="B150" s="1" t="s">
        <v>198</v>
      </c>
      <c r="C150" s="1" t="s">
        <v>456</v>
      </c>
      <c r="D150" s="1" t="s">
        <v>461</v>
      </c>
      <c r="E150" s="2">
        <v>5556</v>
      </c>
      <c r="F150" s="1" t="s">
        <v>437</v>
      </c>
      <c r="G150" s="2">
        <v>750507.43270700006</v>
      </c>
      <c r="H150" s="2">
        <v>-10973.673283</v>
      </c>
      <c r="I150" s="2">
        <v>-22591.896549000001</v>
      </c>
      <c r="J150" s="2">
        <v>-51962.064073000001</v>
      </c>
      <c r="K150" s="2">
        <v>1372.1808370000001</v>
      </c>
      <c r="L150" s="2">
        <f t="shared" si="16"/>
        <v>-84155.453067999988</v>
      </c>
      <c r="M150" s="2">
        <v>0</v>
      </c>
      <c r="N150" s="2">
        <v>6.4099999999999997E-4</v>
      </c>
      <c r="O150" s="2">
        <v>0</v>
      </c>
      <c r="P150" s="2">
        <v>0</v>
      </c>
      <c r="Q150" s="2">
        <f t="shared" si="15"/>
        <v>-84155.452426999982</v>
      </c>
      <c r="R150" s="33">
        <f t="shared" si="17"/>
        <v>-0.11213140523400317</v>
      </c>
      <c r="S150" s="33">
        <f t="shared" si="18"/>
        <v>0</v>
      </c>
      <c r="T150" s="33">
        <f t="shared" si="19"/>
        <v>8.5408880987091833E-10</v>
      </c>
      <c r="U150" s="33">
        <f t="shared" si="20"/>
        <v>0</v>
      </c>
      <c r="V150" s="33">
        <f t="shared" si="21"/>
        <v>-0.11213140437991435</v>
      </c>
      <c r="W150" s="1" t="s">
        <v>481</v>
      </c>
      <c r="X150" s="1" t="s">
        <v>33</v>
      </c>
      <c r="Y150" s="2">
        <v>672862.68</v>
      </c>
      <c r="Z150" s="2">
        <v>223100.01</v>
      </c>
      <c r="AA150" s="2">
        <v>-257218.44897766164</v>
      </c>
      <c r="AB150" s="2">
        <v>24911.667573122191</v>
      </c>
    </row>
    <row r="151" spans="1:28" x14ac:dyDescent="0.2">
      <c r="A151" s="1">
        <v>5200530360</v>
      </c>
      <c r="B151" s="1" t="s">
        <v>199</v>
      </c>
      <c r="C151" s="1" t="s">
        <v>456</v>
      </c>
      <c r="D151" s="1" t="s">
        <v>460</v>
      </c>
      <c r="E151" s="2">
        <v>542</v>
      </c>
      <c r="F151" s="1" t="s">
        <v>435</v>
      </c>
      <c r="G151" s="2">
        <v>189464.915977</v>
      </c>
      <c r="H151" s="2">
        <v>-1153.0698070000001</v>
      </c>
      <c r="I151" s="2">
        <v>-2882.5897089999999</v>
      </c>
      <c r="J151" s="2">
        <v>-13479.572330999999</v>
      </c>
      <c r="K151" s="2">
        <v>341.411789</v>
      </c>
      <c r="L151" s="2">
        <f t="shared" si="16"/>
        <v>-17173.820057999998</v>
      </c>
      <c r="M151" s="2">
        <v>0</v>
      </c>
      <c r="N151" s="2">
        <v>-4417.1167539999997</v>
      </c>
      <c r="O151" s="2">
        <v>0</v>
      </c>
      <c r="P151" s="2">
        <v>0</v>
      </c>
      <c r="Q151" s="2">
        <f t="shared" si="15"/>
        <v>-21590.936811999996</v>
      </c>
      <c r="R151" s="33">
        <f t="shared" si="17"/>
        <v>-9.0643800565613983E-2</v>
      </c>
      <c r="S151" s="33">
        <f t="shared" si="18"/>
        <v>0</v>
      </c>
      <c r="T151" s="33">
        <f t="shared" si="19"/>
        <v>-2.3313639526466281E-2</v>
      </c>
      <c r="U151" s="33">
        <f t="shared" si="20"/>
        <v>0</v>
      </c>
      <c r="V151" s="33">
        <f t="shared" si="21"/>
        <v>-0.11395744009208025</v>
      </c>
      <c r="W151" s="1" t="s">
        <v>481</v>
      </c>
      <c r="X151" s="1" t="s">
        <v>33</v>
      </c>
      <c r="Y151" s="2">
        <v>39707.379999999997</v>
      </c>
      <c r="Z151" s="2">
        <v>8258.4</v>
      </c>
      <c r="AA151" s="2">
        <v>-15179.130898694842</v>
      </c>
      <c r="AB151" s="2">
        <v>139358.97353395663</v>
      </c>
    </row>
    <row r="152" spans="1:28" x14ac:dyDescent="0.2">
      <c r="A152" s="1">
        <v>5200530370</v>
      </c>
      <c r="B152" s="1" t="s">
        <v>200</v>
      </c>
      <c r="C152" s="1" t="s">
        <v>456</v>
      </c>
      <c r="D152" s="1" t="s">
        <v>461</v>
      </c>
      <c r="E152" s="2">
        <v>1264</v>
      </c>
      <c r="F152" s="1" t="s">
        <v>438</v>
      </c>
      <c r="G152" s="2">
        <v>245079.573921</v>
      </c>
      <c r="H152" s="2">
        <v>-3494.712313</v>
      </c>
      <c r="I152" s="2">
        <v>-10092.293836999999</v>
      </c>
      <c r="J152" s="2">
        <v>-16800.111988000001</v>
      </c>
      <c r="K152" s="2">
        <v>471.14444099999997</v>
      </c>
      <c r="L152" s="2">
        <f t="shared" si="16"/>
        <v>-29915.973696999998</v>
      </c>
      <c r="M152" s="2">
        <v>0</v>
      </c>
      <c r="N152" s="2">
        <v>-3.19E-4</v>
      </c>
      <c r="O152" s="2">
        <v>-19249.89</v>
      </c>
      <c r="P152" s="2">
        <v>-19249.89</v>
      </c>
      <c r="Q152" s="2">
        <f t="shared" si="15"/>
        <v>-49165.864015999992</v>
      </c>
      <c r="R152" s="33">
        <f t="shared" si="17"/>
        <v>-0.12206636896897512</v>
      </c>
      <c r="S152" s="33">
        <f t="shared" si="18"/>
        <v>0</v>
      </c>
      <c r="T152" s="33">
        <f t="shared" si="19"/>
        <v>-1.3016180618252087E-9</v>
      </c>
      <c r="U152" s="33">
        <f t="shared" si="20"/>
        <v>-7.8545468690120593E-2</v>
      </c>
      <c r="V152" s="33">
        <f t="shared" si="21"/>
        <v>-0.20061183896071375</v>
      </c>
      <c r="W152" s="1" t="s">
        <v>481</v>
      </c>
      <c r="X152" s="1" t="s">
        <v>31</v>
      </c>
      <c r="Y152" s="2">
        <v>144633.43</v>
      </c>
      <c r="Z152" s="2">
        <v>45787.74</v>
      </c>
      <c r="AA152" s="2">
        <v>-55289.716075379889</v>
      </c>
      <c r="AB152" s="2">
        <v>79465.918800863787</v>
      </c>
    </row>
    <row r="153" spans="1:28" x14ac:dyDescent="0.2">
      <c r="A153" s="1">
        <v>5200530380</v>
      </c>
      <c r="B153" s="1" t="s">
        <v>201</v>
      </c>
      <c r="C153" s="1" t="s">
        <v>456</v>
      </c>
      <c r="D153" s="1" t="s">
        <v>460</v>
      </c>
      <c r="E153" s="2">
        <v>522</v>
      </c>
      <c r="F153" s="1" t="s">
        <v>435</v>
      </c>
      <c r="G153" s="2">
        <v>156984.90102300001</v>
      </c>
      <c r="H153" s="2">
        <v>-2107.7960600000001</v>
      </c>
      <c r="I153" s="2">
        <v>-5195.7621740000004</v>
      </c>
      <c r="J153" s="2">
        <v>-10875.559255</v>
      </c>
      <c r="K153" s="2">
        <v>296.15330599999999</v>
      </c>
      <c r="L153" s="2">
        <f t="shared" si="16"/>
        <v>-17882.964183</v>
      </c>
      <c r="M153" s="2">
        <v>0</v>
      </c>
      <c r="N153" s="2">
        <v>-6.9899999999999997E-4</v>
      </c>
      <c r="O153" s="2">
        <v>0</v>
      </c>
      <c r="P153" s="2">
        <v>0</v>
      </c>
      <c r="Q153" s="2">
        <f t="shared" si="15"/>
        <v>-17882.964882</v>
      </c>
      <c r="R153" s="33">
        <f t="shared" si="17"/>
        <v>-0.11391518589663568</v>
      </c>
      <c r="S153" s="33">
        <f t="shared" si="18"/>
        <v>0</v>
      </c>
      <c r="T153" s="33">
        <f t="shared" si="19"/>
        <v>-4.4526575195762858E-9</v>
      </c>
      <c r="U153" s="33">
        <f t="shared" si="20"/>
        <v>0</v>
      </c>
      <c r="V153" s="33">
        <f t="shared" si="21"/>
        <v>-0.1139151903492932</v>
      </c>
      <c r="W153" s="1" t="s">
        <v>481</v>
      </c>
      <c r="X153" s="1" t="s">
        <v>33</v>
      </c>
      <c r="Y153" s="2">
        <v>45369.58</v>
      </c>
      <c r="Z153" s="2">
        <v>12960.16</v>
      </c>
      <c r="AA153" s="2">
        <v>-17343.647292740232</v>
      </c>
      <c r="AB153" s="2">
        <v>97924.760630150427</v>
      </c>
    </row>
    <row r="154" spans="1:28" x14ac:dyDescent="0.2">
      <c r="A154" s="1">
        <v>5200530390</v>
      </c>
      <c r="B154" s="1" t="s">
        <v>202</v>
      </c>
      <c r="C154" s="1" t="s">
        <v>456</v>
      </c>
      <c r="D154" s="1" t="s">
        <v>460</v>
      </c>
      <c r="E154" s="2">
        <v>1806</v>
      </c>
      <c r="F154" s="1" t="s">
        <v>438</v>
      </c>
      <c r="G154" s="2">
        <v>552512.029324</v>
      </c>
      <c r="H154" s="2">
        <v>-3159.5092989999998</v>
      </c>
      <c r="I154" s="2">
        <v>-7090.365554</v>
      </c>
      <c r="J154" s="2">
        <v>-39416.940612999999</v>
      </c>
      <c r="K154" s="2">
        <v>991.70058400000005</v>
      </c>
      <c r="L154" s="2">
        <f t="shared" si="16"/>
        <v>-48675.114882000002</v>
      </c>
      <c r="M154" s="2">
        <v>0</v>
      </c>
      <c r="N154" s="2">
        <v>7.7899999999999996E-4</v>
      </c>
      <c r="O154" s="2">
        <v>0</v>
      </c>
      <c r="P154" s="2">
        <v>0</v>
      </c>
      <c r="Q154" s="2">
        <f t="shared" si="15"/>
        <v>-48675.114103</v>
      </c>
      <c r="R154" s="33">
        <f t="shared" si="17"/>
        <v>-8.8097837329540393E-2</v>
      </c>
      <c r="S154" s="33">
        <f t="shared" si="18"/>
        <v>0</v>
      </c>
      <c r="T154" s="33">
        <f t="shared" si="19"/>
        <v>1.4099240535144703E-9</v>
      </c>
      <c r="U154" s="33">
        <f t="shared" si="20"/>
        <v>0</v>
      </c>
      <c r="V154" s="33">
        <f t="shared" si="21"/>
        <v>-8.8097835919616327E-2</v>
      </c>
      <c r="W154" s="1" t="s">
        <v>481</v>
      </c>
      <c r="X154" s="1" t="s">
        <v>34</v>
      </c>
      <c r="Y154" s="2">
        <v>114724.8</v>
      </c>
      <c r="Z154" s="2">
        <v>38946.089999999997</v>
      </c>
      <c r="AA154" s="2">
        <v>-43856.400410366696</v>
      </c>
      <c r="AB154" s="2">
        <v>393566.76829392358</v>
      </c>
    </row>
    <row r="155" spans="1:28" x14ac:dyDescent="0.2">
      <c r="A155" s="1">
        <v>5200530391</v>
      </c>
      <c r="B155" s="1" t="s">
        <v>203</v>
      </c>
      <c r="C155" s="1" t="s">
        <v>456</v>
      </c>
      <c r="D155" s="1" t="s">
        <v>460</v>
      </c>
      <c r="E155" s="2">
        <v>362</v>
      </c>
      <c r="F155" s="1" t="s">
        <v>435</v>
      </c>
      <c r="G155" s="2">
        <v>112469.377236</v>
      </c>
      <c r="H155" s="2">
        <v>-918.05291099999999</v>
      </c>
      <c r="I155" s="2">
        <v>-2698.633554</v>
      </c>
      <c r="J155" s="2">
        <v>-7914.2595240000001</v>
      </c>
      <c r="K155" s="2">
        <v>207.30306899999999</v>
      </c>
      <c r="L155" s="2">
        <f t="shared" si="16"/>
        <v>-11323.64292</v>
      </c>
      <c r="M155" s="2">
        <v>0</v>
      </c>
      <c r="N155" s="2">
        <v>-3.6900000000000002E-4</v>
      </c>
      <c r="O155" s="2">
        <v>228</v>
      </c>
      <c r="P155" s="2">
        <v>228</v>
      </c>
      <c r="Q155" s="2">
        <f t="shared" si="15"/>
        <v>-11095.643289</v>
      </c>
      <c r="R155" s="33">
        <f t="shared" si="17"/>
        <v>-0.100682009612617</v>
      </c>
      <c r="S155" s="33">
        <f t="shared" si="18"/>
        <v>0</v>
      </c>
      <c r="T155" s="33">
        <f t="shared" si="19"/>
        <v>-3.2808930667919434E-9</v>
      </c>
      <c r="U155" s="33">
        <f t="shared" si="20"/>
        <v>2.0272184802942088E-3</v>
      </c>
      <c r="V155" s="33">
        <f t="shared" si="21"/>
        <v>-9.8654794413215854E-2</v>
      </c>
      <c r="W155" s="1" t="s">
        <v>481</v>
      </c>
      <c r="X155" s="1" t="s">
        <v>34</v>
      </c>
      <c r="Y155" s="2">
        <v>10316.290000000001</v>
      </c>
      <c r="Z155" s="2">
        <v>5527.72</v>
      </c>
      <c r="AA155" s="2">
        <v>-3943.6577356374723</v>
      </c>
      <c r="AB155" s="2">
        <v>89178.334449938673</v>
      </c>
    </row>
    <row r="156" spans="1:28" x14ac:dyDescent="0.2">
      <c r="A156" s="1">
        <v>5200530400</v>
      </c>
      <c r="B156" s="1" t="s">
        <v>204</v>
      </c>
      <c r="C156" s="1" t="s">
        <v>456</v>
      </c>
      <c r="D156" s="1" t="s">
        <v>461</v>
      </c>
      <c r="E156" s="2">
        <v>2227</v>
      </c>
      <c r="F156" s="1" t="s">
        <v>438</v>
      </c>
      <c r="G156" s="2">
        <v>415912.33271599998</v>
      </c>
      <c r="H156" s="2">
        <v>-3051.3105</v>
      </c>
      <c r="I156" s="2">
        <v>-6847.9077420000003</v>
      </c>
      <c r="J156" s="2">
        <v>-29457.915411000002</v>
      </c>
      <c r="K156" s="2">
        <v>749.30669699999999</v>
      </c>
      <c r="L156" s="2">
        <f t="shared" si="16"/>
        <v>-38607.826956000004</v>
      </c>
      <c r="M156" s="2">
        <v>0</v>
      </c>
      <c r="N156" s="2">
        <v>-5.5999999999999995E-4</v>
      </c>
      <c r="O156" s="2">
        <v>-22821.119999999999</v>
      </c>
      <c r="P156" s="2">
        <v>-22821.119999999999</v>
      </c>
      <c r="Q156" s="2">
        <f t="shared" si="15"/>
        <v>-61428.947516</v>
      </c>
      <c r="R156" s="33">
        <f t="shared" si="17"/>
        <v>-9.2826838540425852E-2</v>
      </c>
      <c r="S156" s="33">
        <f t="shared" si="18"/>
        <v>0</v>
      </c>
      <c r="T156" s="33">
        <f t="shared" si="19"/>
        <v>-1.3464375926125476E-9</v>
      </c>
      <c r="U156" s="33">
        <f t="shared" si="20"/>
        <v>-5.4870024774146542E-2</v>
      </c>
      <c r="V156" s="33">
        <f t="shared" si="21"/>
        <v>-0.14769686466100998</v>
      </c>
      <c r="W156" s="1" t="s">
        <v>481</v>
      </c>
      <c r="X156" s="1" t="s">
        <v>33</v>
      </c>
      <c r="Y156" s="2">
        <v>278192.13</v>
      </c>
      <c r="Z156" s="2">
        <v>86864.97</v>
      </c>
      <c r="AA156" s="2">
        <v>-106345.84191293239</v>
      </c>
      <c r="AB156" s="2">
        <v>117494.6125186228</v>
      </c>
    </row>
    <row r="157" spans="1:28" x14ac:dyDescent="0.2">
      <c r="A157" s="1">
        <v>5200530410</v>
      </c>
      <c r="B157" s="1" t="s">
        <v>205</v>
      </c>
      <c r="C157" s="1" t="s">
        <v>456</v>
      </c>
      <c r="D157" s="1" t="s">
        <v>460</v>
      </c>
      <c r="E157" s="2">
        <v>1464</v>
      </c>
      <c r="F157" s="1" t="s">
        <v>438</v>
      </c>
      <c r="G157" s="2">
        <v>467391.16090800002</v>
      </c>
      <c r="H157" s="2">
        <v>-2165.7139090000001</v>
      </c>
      <c r="I157" s="2">
        <v>-6163.0757299999996</v>
      </c>
      <c r="J157" s="2">
        <v>-33373.219019999997</v>
      </c>
      <c r="K157" s="2">
        <v>832.96103800000003</v>
      </c>
      <c r="L157" s="2">
        <f t="shared" si="16"/>
        <v>-40869.047620999998</v>
      </c>
      <c r="M157" s="2">
        <v>0</v>
      </c>
      <c r="N157" s="2">
        <v>-6.96E-4</v>
      </c>
      <c r="O157" s="2">
        <v>0</v>
      </c>
      <c r="P157" s="2">
        <v>0</v>
      </c>
      <c r="Q157" s="2">
        <f t="shared" si="15"/>
        <v>-40869.048317000001</v>
      </c>
      <c r="R157" s="33">
        <f t="shared" si="17"/>
        <v>-8.7440779884676828E-2</v>
      </c>
      <c r="S157" s="33">
        <f t="shared" si="18"/>
        <v>0</v>
      </c>
      <c r="T157" s="33">
        <f t="shared" si="19"/>
        <v>-1.4891167360715208E-9</v>
      </c>
      <c r="U157" s="33">
        <f t="shared" si="20"/>
        <v>0</v>
      </c>
      <c r="V157" s="33">
        <f t="shared" si="21"/>
        <v>-8.7440781373793575E-2</v>
      </c>
      <c r="W157" s="1" t="s">
        <v>481</v>
      </c>
      <c r="X157" s="1" t="s">
        <v>34</v>
      </c>
      <c r="Y157" s="2">
        <v>71241.929999999993</v>
      </c>
      <c r="Z157" s="2">
        <v>34836.47</v>
      </c>
      <c r="AA157" s="2">
        <v>-27233.994812693636</v>
      </c>
      <c r="AB157" s="2">
        <v>347347.71534454892</v>
      </c>
    </row>
    <row r="158" spans="1:28" x14ac:dyDescent="0.2">
      <c r="A158" s="1">
        <v>5200530420</v>
      </c>
      <c r="B158" s="1" t="s">
        <v>206</v>
      </c>
      <c r="C158" s="1" t="s">
        <v>456</v>
      </c>
      <c r="D158" s="1" t="s">
        <v>460</v>
      </c>
      <c r="E158" s="2">
        <v>10387</v>
      </c>
      <c r="F158" s="1" t="s">
        <v>439</v>
      </c>
      <c r="G158" s="2">
        <v>1965943.725633</v>
      </c>
      <c r="H158" s="2">
        <v>-26033.086642999999</v>
      </c>
      <c r="I158" s="2">
        <v>-51499.235343</v>
      </c>
      <c r="J158" s="2">
        <v>-136956.669272</v>
      </c>
      <c r="K158" s="2">
        <v>3644.1341929999999</v>
      </c>
      <c r="L158" s="2">
        <f t="shared" si="16"/>
        <v>-210844.85706499999</v>
      </c>
      <c r="M158" s="2">
        <v>0</v>
      </c>
      <c r="N158" s="2">
        <v>7.3099999999999999E-4</v>
      </c>
      <c r="O158" s="2">
        <v>0</v>
      </c>
      <c r="P158" s="2">
        <v>0</v>
      </c>
      <c r="Q158" s="2">
        <f t="shared" si="15"/>
        <v>-210844.85633399998</v>
      </c>
      <c r="R158" s="33">
        <f t="shared" si="17"/>
        <v>-0.10724867366033664</v>
      </c>
      <c r="S158" s="33">
        <f t="shared" si="18"/>
        <v>0</v>
      </c>
      <c r="T158" s="33">
        <f t="shared" si="19"/>
        <v>3.7183159948519411E-10</v>
      </c>
      <c r="U158" s="33">
        <f t="shared" si="20"/>
        <v>0</v>
      </c>
      <c r="V158" s="33">
        <f t="shared" si="21"/>
        <v>-0.10724867328850503</v>
      </c>
      <c r="W158" s="1" t="s">
        <v>481</v>
      </c>
      <c r="X158" s="1" t="s">
        <v>33</v>
      </c>
      <c r="Y158" s="2">
        <v>1301107.47</v>
      </c>
      <c r="Z158" s="2">
        <v>511931.97</v>
      </c>
      <c r="AA158" s="2">
        <v>-497380.60280984733</v>
      </c>
      <c r="AB158" s="2">
        <v>433569.79377797665</v>
      </c>
    </row>
    <row r="159" spans="1:28" x14ac:dyDescent="0.2">
      <c r="A159" s="1">
        <v>5200530430</v>
      </c>
      <c r="B159" s="1" t="s">
        <v>207</v>
      </c>
      <c r="C159" s="1" t="s">
        <v>456</v>
      </c>
      <c r="D159" s="1" t="s">
        <v>462</v>
      </c>
      <c r="E159" s="2">
        <v>666</v>
      </c>
      <c r="F159" s="1" t="s">
        <v>435</v>
      </c>
      <c r="G159" s="2">
        <v>253969.11074599999</v>
      </c>
      <c r="H159" s="2">
        <v>-1228.8621949999999</v>
      </c>
      <c r="I159" s="2">
        <v>-3294.5587049999999</v>
      </c>
      <c r="J159" s="2">
        <v>-18081.236754000001</v>
      </c>
      <c r="K159" s="2">
        <v>450.21471500000001</v>
      </c>
      <c r="L159" s="2">
        <f t="shared" si="16"/>
        <v>-22154.442939000004</v>
      </c>
      <c r="M159" s="2">
        <v>0</v>
      </c>
      <c r="N159" s="2">
        <v>5.2599999999999999E-4</v>
      </c>
      <c r="O159" s="2">
        <v>0</v>
      </c>
      <c r="P159" s="2">
        <v>0</v>
      </c>
      <c r="Q159" s="2">
        <f t="shared" si="15"/>
        <v>-22154.442413000004</v>
      </c>
      <c r="R159" s="33">
        <f t="shared" si="17"/>
        <v>-8.7232824786936947E-2</v>
      </c>
      <c r="S159" s="33">
        <f t="shared" si="18"/>
        <v>0</v>
      </c>
      <c r="T159" s="33">
        <f t="shared" si="19"/>
        <v>2.0711180129541972E-9</v>
      </c>
      <c r="U159" s="33">
        <f t="shared" si="20"/>
        <v>0</v>
      </c>
      <c r="V159" s="33">
        <f t="shared" si="21"/>
        <v>-8.7232822715818947E-2</v>
      </c>
      <c r="W159" s="1" t="s">
        <v>481</v>
      </c>
      <c r="X159" s="1" t="s">
        <v>34</v>
      </c>
      <c r="Y159" s="2">
        <v>262177.15000000002</v>
      </c>
      <c r="Z159" s="2">
        <v>54604.66</v>
      </c>
      <c r="AA159" s="2">
        <v>-100223.71857565906</v>
      </c>
      <c r="AB159" s="2">
        <v>14346.957856558118</v>
      </c>
    </row>
    <row r="160" spans="1:28" x14ac:dyDescent="0.2">
      <c r="A160" s="1">
        <v>5200530440</v>
      </c>
      <c r="B160" s="1" t="s">
        <v>208</v>
      </c>
      <c r="C160" s="1" t="s">
        <v>456</v>
      </c>
      <c r="D160" s="1" t="s">
        <v>460</v>
      </c>
      <c r="E160" s="2">
        <v>2566</v>
      </c>
      <c r="F160" s="1" t="s">
        <v>438</v>
      </c>
      <c r="G160" s="2">
        <v>611851.18717100006</v>
      </c>
      <c r="H160" s="2">
        <v>-3628.5104820000001</v>
      </c>
      <c r="I160" s="2">
        <v>-9101.6510510000007</v>
      </c>
      <c r="J160" s="2">
        <v>-43527.475977000002</v>
      </c>
      <c r="K160" s="2">
        <v>1097.690724</v>
      </c>
      <c r="L160" s="2">
        <f t="shared" si="16"/>
        <v>-55159.946786</v>
      </c>
      <c r="M160" s="2">
        <v>0</v>
      </c>
      <c r="N160" s="2">
        <v>-6.96E-4</v>
      </c>
      <c r="O160" s="2">
        <v>0</v>
      </c>
      <c r="P160" s="2">
        <v>0</v>
      </c>
      <c r="Q160" s="2">
        <f t="shared" si="15"/>
        <v>-55159.947482000003</v>
      </c>
      <c r="R160" s="33">
        <f t="shared" si="17"/>
        <v>-9.0152553337424363E-2</v>
      </c>
      <c r="S160" s="33">
        <f t="shared" si="18"/>
        <v>0</v>
      </c>
      <c r="T160" s="33">
        <f t="shared" si="19"/>
        <v>-1.1375315020929789E-9</v>
      </c>
      <c r="U160" s="33">
        <f t="shared" si="20"/>
        <v>0</v>
      </c>
      <c r="V160" s="33">
        <f t="shared" si="21"/>
        <v>-9.0152554474955876E-2</v>
      </c>
      <c r="W160" s="1" t="s">
        <v>481</v>
      </c>
      <c r="X160" s="1" t="s">
        <v>34</v>
      </c>
      <c r="Y160" s="2">
        <v>172250.58</v>
      </c>
      <c r="Z160" s="2">
        <v>74507.75</v>
      </c>
      <c r="AA160" s="2">
        <v>-65847.056672993989</v>
      </c>
      <c r="AB160" s="2">
        <v>374966.90128018742</v>
      </c>
    </row>
    <row r="161" spans="1:28" x14ac:dyDescent="0.2">
      <c r="A161" s="1">
        <v>5200530450</v>
      </c>
      <c r="B161" s="1" t="s">
        <v>209</v>
      </c>
      <c r="C161" s="1" t="s">
        <v>456</v>
      </c>
      <c r="D161" s="1" t="s">
        <v>460</v>
      </c>
      <c r="E161" s="2">
        <v>1873</v>
      </c>
      <c r="F161" s="1" t="s">
        <v>438</v>
      </c>
      <c r="G161" s="2">
        <v>474263.00371299998</v>
      </c>
      <c r="H161" s="2">
        <v>-2903.2623549999998</v>
      </c>
      <c r="I161" s="2">
        <v>-8125.1332629999997</v>
      </c>
      <c r="J161" s="2">
        <v>-33662.311762999998</v>
      </c>
      <c r="K161" s="2">
        <v>851.11384999999996</v>
      </c>
      <c r="L161" s="2">
        <f t="shared" si="16"/>
        <v>-43839.593530999999</v>
      </c>
      <c r="M161" s="2">
        <v>0</v>
      </c>
      <c r="N161" s="2">
        <v>6.4099999999999997E-4</v>
      </c>
      <c r="O161" s="2">
        <v>0</v>
      </c>
      <c r="P161" s="2">
        <v>0</v>
      </c>
      <c r="Q161" s="2">
        <f t="shared" si="15"/>
        <v>-43839.59289</v>
      </c>
      <c r="R161" s="33">
        <f t="shared" si="17"/>
        <v>-9.2437304170429252E-2</v>
      </c>
      <c r="S161" s="33">
        <f t="shared" si="18"/>
        <v>0</v>
      </c>
      <c r="T161" s="33">
        <f t="shared" si="19"/>
        <v>1.3515707423552288E-9</v>
      </c>
      <c r="U161" s="33">
        <f t="shared" si="20"/>
        <v>0</v>
      </c>
      <c r="V161" s="33">
        <f t="shared" si="21"/>
        <v>-9.2437302818858522E-2</v>
      </c>
      <c r="W161" s="1" t="s">
        <v>481</v>
      </c>
      <c r="X161" s="1" t="s">
        <v>34</v>
      </c>
      <c r="Y161" s="2">
        <v>143508.04999999999</v>
      </c>
      <c r="Z161" s="2">
        <v>39937.19</v>
      </c>
      <c r="AA161" s="2">
        <v>-54859.511656685594</v>
      </c>
      <c r="AB161" s="2">
        <v>301309.18345435843</v>
      </c>
    </row>
    <row r="162" spans="1:28" x14ac:dyDescent="0.2">
      <c r="A162" s="1">
        <v>5200530460</v>
      </c>
      <c r="B162" s="1" t="s">
        <v>210</v>
      </c>
      <c r="C162" s="1" t="s">
        <v>456</v>
      </c>
      <c r="D162" s="1" t="s">
        <v>462</v>
      </c>
      <c r="E162" s="2">
        <v>178</v>
      </c>
      <c r="F162" s="1" t="s">
        <v>435</v>
      </c>
      <c r="G162" s="2">
        <v>97038.936491</v>
      </c>
      <c r="H162" s="2">
        <v>-1629.3265510000001</v>
      </c>
      <c r="I162" s="2">
        <v>-2735.5324919999998</v>
      </c>
      <c r="J162" s="2">
        <v>-6733.7417960000002</v>
      </c>
      <c r="K162" s="2">
        <v>182.63557599999999</v>
      </c>
      <c r="L162" s="2">
        <f t="shared" si="16"/>
        <v>-10915.965263</v>
      </c>
      <c r="M162" s="2">
        <v>0</v>
      </c>
      <c r="N162" s="2">
        <v>5.1800000000000001E-4</v>
      </c>
      <c r="O162" s="2">
        <v>0</v>
      </c>
      <c r="P162" s="2">
        <v>0</v>
      </c>
      <c r="Q162" s="2">
        <f t="shared" si="15"/>
        <v>-10915.964744999999</v>
      </c>
      <c r="R162" s="33">
        <f t="shared" si="17"/>
        <v>-0.11249056984473872</v>
      </c>
      <c r="S162" s="33">
        <f t="shared" si="18"/>
        <v>0</v>
      </c>
      <c r="T162" s="33">
        <f t="shared" si="19"/>
        <v>5.3380634488718099E-9</v>
      </c>
      <c r="U162" s="33">
        <f t="shared" si="20"/>
        <v>0</v>
      </c>
      <c r="V162" s="33">
        <f t="shared" si="21"/>
        <v>-0.11249056450667526</v>
      </c>
      <c r="W162" s="1" t="s">
        <v>481</v>
      </c>
      <c r="X162" s="1" t="s">
        <v>33</v>
      </c>
      <c r="Y162" s="2">
        <v>30470.74</v>
      </c>
      <c r="Z162" s="2">
        <v>8113.18</v>
      </c>
      <c r="AA162" s="2">
        <v>-11648.196154974137</v>
      </c>
      <c r="AB162" s="2">
        <v>59071.978503128274</v>
      </c>
    </row>
    <row r="163" spans="1:28" x14ac:dyDescent="0.2">
      <c r="A163" s="1">
        <v>5200530470</v>
      </c>
      <c r="B163" s="1" t="s">
        <v>211</v>
      </c>
      <c r="C163" s="1" t="s">
        <v>456</v>
      </c>
      <c r="D163" s="1" t="s">
        <v>462</v>
      </c>
      <c r="E163" s="2">
        <v>539</v>
      </c>
      <c r="F163" s="1" t="s">
        <v>435</v>
      </c>
      <c r="G163" s="2">
        <v>231761.278165</v>
      </c>
      <c r="H163" s="2">
        <v>-1129.286705</v>
      </c>
      <c r="I163" s="2">
        <v>-2419.48072</v>
      </c>
      <c r="J163" s="2">
        <v>-16589.136493999998</v>
      </c>
      <c r="K163" s="2">
        <v>410.98582599999997</v>
      </c>
      <c r="L163" s="2">
        <f t="shared" si="16"/>
        <v>-19726.918092999997</v>
      </c>
      <c r="M163" s="2">
        <v>0</v>
      </c>
      <c r="N163" s="2">
        <v>-1177.7202600000001</v>
      </c>
      <c r="O163" s="2">
        <v>0</v>
      </c>
      <c r="P163" s="2">
        <v>0</v>
      </c>
      <c r="Q163" s="2">
        <f t="shared" si="15"/>
        <v>-20904.638352999995</v>
      </c>
      <c r="R163" s="33">
        <f t="shared" si="17"/>
        <v>-8.5117402912127646E-2</v>
      </c>
      <c r="S163" s="33">
        <f t="shared" si="18"/>
        <v>0</v>
      </c>
      <c r="T163" s="33">
        <f t="shared" si="19"/>
        <v>-5.0816092719403044E-3</v>
      </c>
      <c r="U163" s="33">
        <f t="shared" si="20"/>
        <v>0</v>
      </c>
      <c r="V163" s="33">
        <f t="shared" si="21"/>
        <v>-9.019901218406795E-2</v>
      </c>
      <c r="W163" s="1" t="s">
        <v>481</v>
      </c>
      <c r="X163" s="1" t="s">
        <v>34</v>
      </c>
      <c r="Y163" s="2">
        <v>52808.94</v>
      </c>
      <c r="Z163" s="2">
        <v>12339.03</v>
      </c>
      <c r="AA163" s="2">
        <v>-20187.527177097109</v>
      </c>
      <c r="AB163" s="2">
        <v>166887.77809874123</v>
      </c>
    </row>
    <row r="164" spans="1:28" x14ac:dyDescent="0.2">
      <c r="A164" s="1">
        <v>5200530480</v>
      </c>
      <c r="B164" s="1" t="s">
        <v>212</v>
      </c>
      <c r="C164" s="1" t="s">
        <v>456</v>
      </c>
      <c r="D164" s="1" t="s">
        <v>460</v>
      </c>
      <c r="E164" s="2">
        <v>330</v>
      </c>
      <c r="F164" s="1" t="s">
        <v>435</v>
      </c>
      <c r="G164" s="2">
        <v>200720.77549999999</v>
      </c>
      <c r="H164" s="2">
        <v>-963.40822300000002</v>
      </c>
      <c r="I164" s="2">
        <v>-2449.0400479999998</v>
      </c>
      <c r="J164" s="2">
        <v>-14347.181474999999</v>
      </c>
      <c r="K164" s="2">
        <v>358.63129099999998</v>
      </c>
      <c r="L164" s="2">
        <f t="shared" si="16"/>
        <v>-17400.998454999997</v>
      </c>
      <c r="M164" s="2">
        <v>0</v>
      </c>
      <c r="N164" s="2">
        <v>-2.33E-4</v>
      </c>
      <c r="O164" s="2">
        <v>-30998.46</v>
      </c>
      <c r="P164" s="2">
        <v>-40254.93</v>
      </c>
      <c r="Q164" s="2">
        <f t="shared" si="15"/>
        <v>-57655.928688</v>
      </c>
      <c r="R164" s="33">
        <f t="shared" si="17"/>
        <v>-8.6692562898153996E-2</v>
      </c>
      <c r="S164" s="33">
        <f t="shared" si="18"/>
        <v>0</v>
      </c>
      <c r="T164" s="33">
        <f t="shared" si="19"/>
        <v>-1.1608165593202384E-9</v>
      </c>
      <c r="U164" s="33">
        <f t="shared" si="20"/>
        <v>-0.20055188557200448</v>
      </c>
      <c r="V164" s="33">
        <f t="shared" si="21"/>
        <v>-0.28724444963097506</v>
      </c>
      <c r="W164" s="1" t="s">
        <v>481</v>
      </c>
      <c r="X164" s="1" t="s">
        <v>31</v>
      </c>
      <c r="Y164" s="2">
        <v>18503.52</v>
      </c>
      <c r="Z164" s="2">
        <v>11026.29</v>
      </c>
      <c r="AA164" s="2">
        <v>-7073.4294775081617</v>
      </c>
      <c r="AB164" s="2">
        <v>160764.59466908828</v>
      </c>
    </row>
    <row r="165" spans="1:28" x14ac:dyDescent="0.2">
      <c r="A165" s="1">
        <v>5200530490</v>
      </c>
      <c r="B165" s="1" t="s">
        <v>213</v>
      </c>
      <c r="C165" s="1" t="s">
        <v>456</v>
      </c>
      <c r="D165" s="1" t="s">
        <v>460</v>
      </c>
      <c r="E165" s="2">
        <v>37064</v>
      </c>
      <c r="F165" s="1" t="s">
        <v>434</v>
      </c>
      <c r="G165" s="2">
        <v>8197165.7887429995</v>
      </c>
      <c r="H165" s="2">
        <v>-66037.135733000003</v>
      </c>
      <c r="I165" s="2">
        <v>-138284.95511800001</v>
      </c>
      <c r="J165" s="2">
        <v>-579782.66237200005</v>
      </c>
      <c r="K165" s="2">
        <v>14793.347605000001</v>
      </c>
      <c r="L165" s="2">
        <f t="shared" si="16"/>
        <v>-769311.40561800008</v>
      </c>
      <c r="M165" s="2">
        <v>0</v>
      </c>
      <c r="N165" s="2">
        <v>4.4700000000000002E-4</v>
      </c>
      <c r="O165" s="2">
        <v>0</v>
      </c>
      <c r="P165" s="2">
        <v>0</v>
      </c>
      <c r="Q165" s="2">
        <f t="shared" si="15"/>
        <v>-769311.40517100005</v>
      </c>
      <c r="R165" s="33">
        <f t="shared" si="17"/>
        <v>-9.3850902305096684E-2</v>
      </c>
      <c r="S165" s="33">
        <f t="shared" si="18"/>
        <v>0</v>
      </c>
      <c r="T165" s="33">
        <f t="shared" si="19"/>
        <v>5.4531042987303733E-11</v>
      </c>
      <c r="U165" s="33">
        <f t="shared" si="20"/>
        <v>0</v>
      </c>
      <c r="V165" s="33">
        <f t="shared" si="21"/>
        <v>-9.3850902250565638E-2</v>
      </c>
      <c r="W165" s="1" t="s">
        <v>481</v>
      </c>
      <c r="X165" s="1" t="s">
        <v>34</v>
      </c>
      <c r="Y165" s="2">
        <v>5498077.5099999998</v>
      </c>
      <c r="Z165" s="2">
        <v>1849110.64</v>
      </c>
      <c r="AA165" s="2">
        <v>-2101776.5013823682</v>
      </c>
      <c r="AB165" s="2">
        <v>2159015.459171107</v>
      </c>
    </row>
    <row r="166" spans="1:28" x14ac:dyDescent="0.2">
      <c r="A166" s="1">
        <v>5200530500</v>
      </c>
      <c r="B166" s="1" t="s">
        <v>214</v>
      </c>
      <c r="C166" s="1" t="s">
        <v>456</v>
      </c>
      <c r="D166" s="1" t="s">
        <v>458</v>
      </c>
      <c r="E166" s="2">
        <v>928</v>
      </c>
      <c r="F166" s="1" t="s">
        <v>435</v>
      </c>
      <c r="G166" s="2">
        <v>296924.14550899999</v>
      </c>
      <c r="H166" s="2">
        <v>-1228.9613850000001</v>
      </c>
      <c r="I166" s="2">
        <v>-3668.6873329999999</v>
      </c>
      <c r="J166" s="2">
        <v>-21216.872866999998</v>
      </c>
      <c r="K166" s="2">
        <v>529.29247599999997</v>
      </c>
      <c r="L166" s="2">
        <f t="shared" si="16"/>
        <v>-25585.229109</v>
      </c>
      <c r="M166" s="2">
        <v>0</v>
      </c>
      <c r="N166" s="2">
        <v>3.4099999999999999E-4</v>
      </c>
      <c r="O166" s="2">
        <v>-35281.06</v>
      </c>
      <c r="P166" s="2">
        <v>-41626.22</v>
      </c>
      <c r="Q166" s="2">
        <f t="shared" si="15"/>
        <v>-67211.448768000002</v>
      </c>
      <c r="R166" s="33">
        <f t="shared" si="17"/>
        <v>-8.6167559950844394E-2</v>
      </c>
      <c r="S166" s="33">
        <f t="shared" si="18"/>
        <v>0</v>
      </c>
      <c r="T166" s="33">
        <f t="shared" si="19"/>
        <v>1.1484414627697027E-9</v>
      </c>
      <c r="U166" s="33">
        <f t="shared" si="20"/>
        <v>-0.14019142811253213</v>
      </c>
      <c r="V166" s="33">
        <f t="shared" si="21"/>
        <v>-0.22635898691493506</v>
      </c>
      <c r="W166" s="1" t="s">
        <v>481</v>
      </c>
      <c r="X166" s="1" t="s">
        <v>31</v>
      </c>
      <c r="Y166" s="2">
        <v>92350.87</v>
      </c>
      <c r="Z166" s="2">
        <v>38775.15</v>
      </c>
      <c r="AA166" s="2">
        <v>-35303.410709504147</v>
      </c>
      <c r="AB166" s="2">
        <v>175126.84266672403</v>
      </c>
    </row>
    <row r="167" spans="1:28" x14ac:dyDescent="0.2">
      <c r="A167" s="1">
        <v>5200530510</v>
      </c>
      <c r="B167" s="1" t="s">
        <v>215</v>
      </c>
      <c r="C167" s="1" t="s">
        <v>456</v>
      </c>
      <c r="D167" s="1" t="s">
        <v>458</v>
      </c>
      <c r="E167" s="2">
        <v>1326</v>
      </c>
      <c r="F167" s="1" t="s">
        <v>438</v>
      </c>
      <c r="G167" s="2">
        <v>313688.936621</v>
      </c>
      <c r="H167" s="2">
        <v>-1619.146866</v>
      </c>
      <c r="I167" s="2">
        <v>-4409.7061080000003</v>
      </c>
      <c r="J167" s="2">
        <v>-22354.695222999999</v>
      </c>
      <c r="K167" s="2">
        <v>561.95687599999997</v>
      </c>
      <c r="L167" s="2">
        <f t="shared" si="16"/>
        <v>-27821.591321</v>
      </c>
      <c r="M167" s="2">
        <v>0</v>
      </c>
      <c r="N167" s="2">
        <v>1.5200000000000001E-4</v>
      </c>
      <c r="O167" s="2">
        <v>-30972.39</v>
      </c>
      <c r="P167" s="2">
        <v>-36626.07</v>
      </c>
      <c r="Q167" s="2">
        <f t="shared" si="15"/>
        <v>-64447.661168999999</v>
      </c>
      <c r="R167" s="33">
        <f t="shared" si="17"/>
        <v>-8.8691656201487709E-2</v>
      </c>
      <c r="S167" s="33">
        <f t="shared" si="18"/>
        <v>0</v>
      </c>
      <c r="T167" s="33">
        <f t="shared" si="19"/>
        <v>4.8455645786337343E-10</v>
      </c>
      <c r="U167" s="33">
        <f t="shared" si="20"/>
        <v>-0.11675920226747345</v>
      </c>
      <c r="V167" s="33">
        <f t="shared" si="21"/>
        <v>-0.20545085798440471</v>
      </c>
      <c r="W167" s="1" t="s">
        <v>481</v>
      </c>
      <c r="X167" s="1" t="s">
        <v>31</v>
      </c>
      <c r="Y167" s="2">
        <v>87906.04</v>
      </c>
      <c r="Z167" s="2">
        <v>42265.01</v>
      </c>
      <c r="AA167" s="2">
        <v>-33604.264193354102</v>
      </c>
      <c r="AB167" s="2">
        <v>188917.47253940222</v>
      </c>
    </row>
    <row r="168" spans="1:28" x14ac:dyDescent="0.2">
      <c r="A168" s="1">
        <v>5200530520</v>
      </c>
      <c r="B168" s="1" t="s">
        <v>216</v>
      </c>
      <c r="C168" s="1" t="s">
        <v>456</v>
      </c>
      <c r="D168" s="1" t="s">
        <v>458</v>
      </c>
      <c r="E168" s="2">
        <v>2219</v>
      </c>
      <c r="F168" s="1" t="s">
        <v>438</v>
      </c>
      <c r="G168" s="2">
        <v>619433.52416899998</v>
      </c>
      <c r="H168" s="2">
        <v>-3271.2205589999999</v>
      </c>
      <c r="I168" s="2">
        <v>-8897.2951730000004</v>
      </c>
      <c r="J168" s="2">
        <v>-44116.526897000003</v>
      </c>
      <c r="K168" s="2">
        <v>1109.438956</v>
      </c>
      <c r="L168" s="2">
        <f t="shared" si="16"/>
        <v>-55175.603673000005</v>
      </c>
      <c r="M168" s="2">
        <v>0</v>
      </c>
      <c r="N168" s="2">
        <v>-5.2099999999999998E-4</v>
      </c>
      <c r="O168" s="2">
        <v>0</v>
      </c>
      <c r="P168" s="2">
        <v>0</v>
      </c>
      <c r="Q168" s="2">
        <f t="shared" si="15"/>
        <v>-55175.604194000007</v>
      </c>
      <c r="R168" s="33">
        <f t="shared" si="17"/>
        <v>-8.9074293721865871E-2</v>
      </c>
      <c r="S168" s="33">
        <f t="shared" si="18"/>
        <v>0</v>
      </c>
      <c r="T168" s="33">
        <f t="shared" si="19"/>
        <v>-8.4109106089946721E-10</v>
      </c>
      <c r="U168" s="33">
        <f t="shared" si="20"/>
        <v>0</v>
      </c>
      <c r="V168" s="33">
        <f t="shared" si="21"/>
        <v>-8.9074294562956929E-2</v>
      </c>
      <c r="W168" s="1" t="s">
        <v>481</v>
      </c>
      <c r="X168" s="1" t="s">
        <v>34</v>
      </c>
      <c r="Y168" s="2">
        <v>204984.55</v>
      </c>
      <c r="Z168" s="2">
        <v>91874.22</v>
      </c>
      <c r="AA168" s="2">
        <v>-78360.428632160023</v>
      </c>
      <c r="AB168" s="2">
        <v>344899.34402679221</v>
      </c>
    </row>
    <row r="169" spans="1:28" x14ac:dyDescent="0.2">
      <c r="A169" s="1">
        <v>5200530530</v>
      </c>
      <c r="B169" s="1" t="s">
        <v>217</v>
      </c>
      <c r="C169" s="1" t="s">
        <v>456</v>
      </c>
      <c r="D169" s="1" t="s">
        <v>460</v>
      </c>
      <c r="E169" s="2">
        <v>7274</v>
      </c>
      <c r="F169" s="1" t="s">
        <v>437</v>
      </c>
      <c r="G169" s="2">
        <v>1237767.7861319999</v>
      </c>
      <c r="H169" s="2">
        <v>-8427.6592110000001</v>
      </c>
      <c r="I169" s="2">
        <v>-16085.886775000001</v>
      </c>
      <c r="J169" s="2">
        <v>-88090.471162999995</v>
      </c>
      <c r="K169" s="2">
        <v>2220.6580829999998</v>
      </c>
      <c r="L169" s="2">
        <f t="shared" si="16"/>
        <v>-110383.35906599999</v>
      </c>
      <c r="M169" s="2">
        <v>0</v>
      </c>
      <c r="N169" s="2">
        <v>1.9100000000000001E-4</v>
      </c>
      <c r="O169" s="2">
        <v>0</v>
      </c>
      <c r="P169" s="2">
        <v>0</v>
      </c>
      <c r="Q169" s="2">
        <f t="shared" si="15"/>
        <v>-110383.35887499999</v>
      </c>
      <c r="R169" s="33">
        <f t="shared" si="17"/>
        <v>-8.9179376214779213E-2</v>
      </c>
      <c r="S169" s="33">
        <f t="shared" si="18"/>
        <v>0</v>
      </c>
      <c r="T169" s="33">
        <f t="shared" si="19"/>
        <v>1.5431004275597708E-10</v>
      </c>
      <c r="U169" s="33">
        <f t="shared" si="20"/>
        <v>0</v>
      </c>
      <c r="V169" s="33">
        <f t="shared" si="21"/>
        <v>-8.9179376060469162E-2</v>
      </c>
      <c r="W169" s="1" t="s">
        <v>481</v>
      </c>
      <c r="X169" s="1" t="s">
        <v>34</v>
      </c>
      <c r="Y169" s="2">
        <v>521108.76</v>
      </c>
      <c r="Z169" s="2">
        <v>222222.48</v>
      </c>
      <c r="AA169" s="2">
        <v>-199206.74898461084</v>
      </c>
      <c r="AB169" s="2">
        <v>580855.36961989827</v>
      </c>
    </row>
    <row r="170" spans="1:28" x14ac:dyDescent="0.2">
      <c r="A170" s="1">
        <v>5200530540</v>
      </c>
      <c r="B170" s="1" t="s">
        <v>218</v>
      </c>
      <c r="C170" s="1" t="s">
        <v>456</v>
      </c>
      <c r="D170" s="1" t="s">
        <v>460</v>
      </c>
      <c r="E170" s="2">
        <v>1332</v>
      </c>
      <c r="F170" s="1" t="s">
        <v>438</v>
      </c>
      <c r="G170" s="2">
        <v>239759.53425500001</v>
      </c>
      <c r="H170" s="2">
        <v>-1942.347049</v>
      </c>
      <c r="I170" s="2">
        <v>-5437.1901280000002</v>
      </c>
      <c r="J170" s="2">
        <v>-16882.187611000001</v>
      </c>
      <c r="K170" s="2">
        <v>437.09718500000002</v>
      </c>
      <c r="L170" s="2">
        <f t="shared" si="16"/>
        <v>-23824.627603000001</v>
      </c>
      <c r="M170" s="2">
        <v>0</v>
      </c>
      <c r="N170" s="2">
        <v>-3.77E-4</v>
      </c>
      <c r="O170" s="2">
        <v>0</v>
      </c>
      <c r="P170" s="2">
        <v>0</v>
      </c>
      <c r="Q170" s="2">
        <f t="shared" si="15"/>
        <v>-23824.627980000001</v>
      </c>
      <c r="R170" s="33">
        <f t="shared" si="17"/>
        <v>-9.9368843358116243E-2</v>
      </c>
      <c r="S170" s="33">
        <f t="shared" si="18"/>
        <v>0</v>
      </c>
      <c r="T170" s="33">
        <f t="shared" si="19"/>
        <v>-1.5724087935499396E-9</v>
      </c>
      <c r="U170" s="33">
        <f t="shared" si="20"/>
        <v>0</v>
      </c>
      <c r="V170" s="33">
        <f t="shared" si="21"/>
        <v>-9.936884493052503E-2</v>
      </c>
      <c r="W170" s="1" t="s">
        <v>481</v>
      </c>
      <c r="X170" s="1" t="s">
        <v>34</v>
      </c>
      <c r="Y170" s="2">
        <v>64064.01</v>
      </c>
      <c r="Z170" s="2">
        <v>30087.919999999998</v>
      </c>
      <c r="AA170" s="2">
        <v>-24490.056853040809</v>
      </c>
      <c r="AB170" s="2">
        <v>145947.54913822119</v>
      </c>
    </row>
    <row r="171" spans="1:28" x14ac:dyDescent="0.2">
      <c r="A171" s="1">
        <v>5200530550</v>
      </c>
      <c r="B171" s="1" t="s">
        <v>219</v>
      </c>
      <c r="C171" s="1" t="s">
        <v>456</v>
      </c>
      <c r="D171" s="1" t="s">
        <v>460</v>
      </c>
      <c r="E171" s="2">
        <v>885</v>
      </c>
      <c r="F171" s="1" t="s">
        <v>435</v>
      </c>
      <c r="G171" s="2">
        <v>312348.81160999998</v>
      </c>
      <c r="H171" s="2">
        <v>-1805.558346</v>
      </c>
      <c r="I171" s="2">
        <v>-5357.8620920000003</v>
      </c>
      <c r="J171" s="2">
        <v>-22183.397954</v>
      </c>
      <c r="K171" s="2">
        <v>562.71651899999995</v>
      </c>
      <c r="L171" s="2">
        <f t="shared" si="16"/>
        <v>-28784.101873</v>
      </c>
      <c r="M171" s="2">
        <v>0</v>
      </c>
      <c r="N171" s="2">
        <v>4.0000000000000002E-4</v>
      </c>
      <c r="O171" s="2">
        <v>0</v>
      </c>
      <c r="P171" s="2">
        <v>0</v>
      </c>
      <c r="Q171" s="2">
        <f t="shared" si="15"/>
        <v>-28784.101472999999</v>
      </c>
      <c r="R171" s="33">
        <f t="shared" si="17"/>
        <v>-9.2153710221058727E-2</v>
      </c>
      <c r="S171" s="33">
        <f t="shared" si="18"/>
        <v>0</v>
      </c>
      <c r="T171" s="33">
        <f t="shared" si="19"/>
        <v>1.2806195673939098E-9</v>
      </c>
      <c r="U171" s="33">
        <f t="shared" si="20"/>
        <v>0</v>
      </c>
      <c r="V171" s="33">
        <f t="shared" si="21"/>
        <v>-9.2153708940439158E-2</v>
      </c>
      <c r="W171" s="1" t="s">
        <v>481</v>
      </c>
      <c r="X171" s="1" t="s">
        <v>34</v>
      </c>
      <c r="Y171" s="2">
        <v>57403.59</v>
      </c>
      <c r="Z171" s="2">
        <v>21721.99</v>
      </c>
      <c r="AA171" s="2">
        <v>-21943.946104351642</v>
      </c>
      <c r="AB171" s="2">
        <v>226120.11067134014</v>
      </c>
    </row>
    <row r="172" spans="1:28" x14ac:dyDescent="0.2">
      <c r="A172" s="1">
        <v>5200530560</v>
      </c>
      <c r="B172" s="1" t="s">
        <v>220</v>
      </c>
      <c r="C172" s="1" t="s">
        <v>456</v>
      </c>
      <c r="D172" s="1" t="s">
        <v>460</v>
      </c>
      <c r="E172" s="2">
        <v>401</v>
      </c>
      <c r="F172" s="1" t="s">
        <v>435</v>
      </c>
      <c r="G172" s="2">
        <v>208086.10963299999</v>
      </c>
      <c r="H172" s="2">
        <v>-1309.185667</v>
      </c>
      <c r="I172" s="2">
        <v>-3887.0763240000001</v>
      </c>
      <c r="J172" s="2">
        <v>-14753.526913</v>
      </c>
      <c r="K172" s="2">
        <v>378.09567299999998</v>
      </c>
      <c r="L172" s="2">
        <f t="shared" si="16"/>
        <v>-19571.693231000001</v>
      </c>
      <c r="M172" s="2">
        <v>0</v>
      </c>
      <c r="N172" s="2">
        <v>2.03E-4</v>
      </c>
      <c r="O172" s="2">
        <v>0</v>
      </c>
      <c r="P172" s="2">
        <v>0</v>
      </c>
      <c r="Q172" s="2">
        <f t="shared" si="15"/>
        <v>-19571.693028000002</v>
      </c>
      <c r="R172" s="33">
        <f t="shared" si="17"/>
        <v>-9.4055740988759212E-2</v>
      </c>
      <c r="S172" s="33">
        <f t="shared" si="18"/>
        <v>0</v>
      </c>
      <c r="T172" s="33">
        <f t="shared" si="19"/>
        <v>9.7555766868836023E-10</v>
      </c>
      <c r="U172" s="33">
        <f t="shared" si="20"/>
        <v>0</v>
      </c>
      <c r="V172" s="33">
        <f t="shared" si="21"/>
        <v>-9.405574001320155E-2</v>
      </c>
      <c r="W172" s="1" t="s">
        <v>481</v>
      </c>
      <c r="X172" s="1" t="s">
        <v>34</v>
      </c>
      <c r="Y172" s="2">
        <v>16609.57</v>
      </c>
      <c r="Z172" s="2">
        <v>9785.7800000000007</v>
      </c>
      <c r="AA172" s="2">
        <v>-6349.4201128615114</v>
      </c>
      <c r="AB172" s="2">
        <v>168373.59515855936</v>
      </c>
    </row>
    <row r="173" spans="1:28" x14ac:dyDescent="0.2">
      <c r="A173" s="1">
        <v>5200530570</v>
      </c>
      <c r="B173" s="1" t="s">
        <v>221</v>
      </c>
      <c r="C173" s="1" t="s">
        <v>456</v>
      </c>
      <c r="D173" s="1" t="s">
        <v>460</v>
      </c>
      <c r="E173" s="2">
        <v>762</v>
      </c>
      <c r="F173" s="1" t="s">
        <v>435</v>
      </c>
      <c r="G173" s="2">
        <v>210531.08377100001</v>
      </c>
      <c r="H173" s="2">
        <v>-1777.1795669999999</v>
      </c>
      <c r="I173" s="2">
        <v>-4503.7892199999997</v>
      </c>
      <c r="J173" s="2">
        <v>-14848.496573</v>
      </c>
      <c r="K173" s="2">
        <v>386.43749800000001</v>
      </c>
      <c r="L173" s="2">
        <f t="shared" si="16"/>
        <v>-20743.027862000003</v>
      </c>
      <c r="M173" s="2">
        <v>0</v>
      </c>
      <c r="N173" s="2">
        <v>-6.7699999999999998E-4</v>
      </c>
      <c r="O173" s="2">
        <v>0</v>
      </c>
      <c r="P173" s="2">
        <v>0</v>
      </c>
      <c r="Q173" s="2">
        <f t="shared" si="15"/>
        <v>-20743.028539000003</v>
      </c>
      <c r="R173" s="33">
        <f t="shared" si="17"/>
        <v>-9.8527150910231953E-2</v>
      </c>
      <c r="S173" s="33">
        <f t="shared" si="18"/>
        <v>0</v>
      </c>
      <c r="T173" s="33">
        <f t="shared" si="19"/>
        <v>-3.2156771716255925E-9</v>
      </c>
      <c r="U173" s="33">
        <f t="shared" si="20"/>
        <v>0</v>
      </c>
      <c r="V173" s="33">
        <f t="shared" si="21"/>
        <v>-9.8527154125909122E-2</v>
      </c>
      <c r="W173" s="1" t="s">
        <v>481</v>
      </c>
      <c r="X173" s="1" t="s">
        <v>34</v>
      </c>
      <c r="Y173" s="2">
        <v>32389.08</v>
      </c>
      <c r="Z173" s="2">
        <v>13886.71</v>
      </c>
      <c r="AA173" s="2">
        <v>-12381.529202085336</v>
      </c>
      <c r="AB173" s="2">
        <v>155744.04413520961</v>
      </c>
    </row>
    <row r="174" spans="1:28" x14ac:dyDescent="0.2">
      <c r="A174" s="1">
        <v>5200530580</v>
      </c>
      <c r="B174" s="1" t="s">
        <v>222</v>
      </c>
      <c r="C174" s="1" t="s">
        <v>456</v>
      </c>
      <c r="D174" s="1" t="s">
        <v>460</v>
      </c>
      <c r="E174" s="2">
        <v>919</v>
      </c>
      <c r="F174" s="1" t="s">
        <v>435</v>
      </c>
      <c r="G174" s="2">
        <v>311607.41285800003</v>
      </c>
      <c r="H174" s="2">
        <v>-1851.7773119999999</v>
      </c>
      <c r="I174" s="2">
        <v>-4039.5019600000001</v>
      </c>
      <c r="J174" s="2">
        <v>-22233.384669999999</v>
      </c>
      <c r="K174" s="2">
        <v>559.44335000000001</v>
      </c>
      <c r="L174" s="2">
        <f t="shared" si="16"/>
        <v>-27565.220591999998</v>
      </c>
      <c r="M174" s="2">
        <v>0</v>
      </c>
      <c r="N174" s="2">
        <v>1.4899999999999999E-4</v>
      </c>
      <c r="O174" s="2">
        <v>0</v>
      </c>
      <c r="P174" s="2">
        <v>0</v>
      </c>
      <c r="Q174" s="2">
        <f t="shared" si="15"/>
        <v>-27565.220442999998</v>
      </c>
      <c r="R174" s="33">
        <f t="shared" si="17"/>
        <v>-8.8461376252822049E-2</v>
      </c>
      <c r="S174" s="33">
        <f t="shared" si="18"/>
        <v>0</v>
      </c>
      <c r="T174" s="33">
        <f t="shared" si="19"/>
        <v>4.7816577479143449E-10</v>
      </c>
      <c r="U174" s="33">
        <f t="shared" si="20"/>
        <v>0</v>
      </c>
      <c r="V174" s="33">
        <f t="shared" si="21"/>
        <v>-8.8461375774656265E-2</v>
      </c>
      <c r="W174" s="1" t="s">
        <v>481</v>
      </c>
      <c r="X174" s="1" t="s">
        <v>34</v>
      </c>
      <c r="Y174" s="2">
        <v>22858.959999999999</v>
      </c>
      <c r="Z174" s="2">
        <v>13531.38</v>
      </c>
      <c r="AA174" s="2">
        <v>-8738.4044489470089</v>
      </c>
      <c r="AB174" s="2">
        <v>256283.64272298967</v>
      </c>
    </row>
    <row r="175" spans="1:28" x14ac:dyDescent="0.2">
      <c r="A175" s="1">
        <v>5200530590</v>
      </c>
      <c r="B175" s="1" t="s">
        <v>223</v>
      </c>
      <c r="C175" s="1" t="s">
        <v>456</v>
      </c>
      <c r="D175" s="1" t="s">
        <v>460</v>
      </c>
      <c r="E175" s="2">
        <v>2969</v>
      </c>
      <c r="F175" s="1" t="s">
        <v>438</v>
      </c>
      <c r="G175" s="2">
        <v>661980.96919900004</v>
      </c>
      <c r="H175" s="2">
        <v>-4309.637984</v>
      </c>
      <c r="I175" s="2">
        <v>-9489.1720810000006</v>
      </c>
      <c r="J175" s="2">
        <v>-47099.553118000003</v>
      </c>
      <c r="K175" s="2">
        <v>1181.6571960000001</v>
      </c>
      <c r="L175" s="2">
        <f t="shared" si="16"/>
        <v>-59716.705987000008</v>
      </c>
      <c r="M175" s="2">
        <v>0</v>
      </c>
      <c r="N175" s="2">
        <v>-1.9699999999999999E-4</v>
      </c>
      <c r="O175" s="2">
        <v>0</v>
      </c>
      <c r="P175" s="2">
        <v>0</v>
      </c>
      <c r="Q175" s="2">
        <f t="shared" si="15"/>
        <v>-59716.70618400001</v>
      </c>
      <c r="R175" s="33">
        <f t="shared" si="17"/>
        <v>-9.0209097792127602E-2</v>
      </c>
      <c r="S175" s="33">
        <f t="shared" si="18"/>
        <v>0</v>
      </c>
      <c r="T175" s="33">
        <f t="shared" si="19"/>
        <v>-2.9759163656678963E-10</v>
      </c>
      <c r="U175" s="33">
        <f t="shared" si="20"/>
        <v>0</v>
      </c>
      <c r="V175" s="33">
        <f t="shared" si="21"/>
        <v>-9.0209098089719247E-2</v>
      </c>
      <c r="W175" s="1" t="s">
        <v>481</v>
      </c>
      <c r="X175" s="1" t="s">
        <v>34</v>
      </c>
      <c r="Y175" s="2">
        <v>187862.86</v>
      </c>
      <c r="Z175" s="2">
        <v>78159.259999999995</v>
      </c>
      <c r="AA175" s="2">
        <v>-71815.237946779249</v>
      </c>
      <c r="AB175" s="2">
        <v>407283.25347690959</v>
      </c>
    </row>
    <row r="176" spans="1:28" x14ac:dyDescent="0.2">
      <c r="A176" s="1">
        <v>5200530600</v>
      </c>
      <c r="B176" s="1" t="s">
        <v>224</v>
      </c>
      <c r="C176" s="1" t="s">
        <v>456</v>
      </c>
      <c r="D176" s="1" t="s">
        <v>460</v>
      </c>
      <c r="E176" s="2">
        <v>4302</v>
      </c>
      <c r="F176" s="1" t="s">
        <v>438</v>
      </c>
      <c r="G176" s="2">
        <v>1002793.002127</v>
      </c>
      <c r="H176" s="2">
        <v>-6842.3078919999998</v>
      </c>
      <c r="I176" s="2">
        <v>-16055.983762</v>
      </c>
      <c r="J176" s="2">
        <v>-71190.733013000005</v>
      </c>
      <c r="K176" s="2">
        <v>1813.6123660000001</v>
      </c>
      <c r="L176" s="2">
        <f t="shared" si="16"/>
        <v>-92275.412301000004</v>
      </c>
      <c r="M176" s="2">
        <v>0</v>
      </c>
      <c r="N176" s="2">
        <v>9.0000000000000006E-5</v>
      </c>
      <c r="O176" s="2">
        <v>0</v>
      </c>
      <c r="P176" s="2">
        <v>0</v>
      </c>
      <c r="Q176" s="2">
        <f t="shared" si="15"/>
        <v>-92275.412211000003</v>
      </c>
      <c r="R176" s="33">
        <f t="shared" si="17"/>
        <v>-9.2018404700947104E-2</v>
      </c>
      <c r="S176" s="33">
        <f t="shared" si="18"/>
        <v>0</v>
      </c>
      <c r="T176" s="33">
        <f t="shared" si="19"/>
        <v>8.9749329930606992E-11</v>
      </c>
      <c r="U176" s="33">
        <f t="shared" si="20"/>
        <v>0</v>
      </c>
      <c r="V176" s="33">
        <f t="shared" si="21"/>
        <v>-9.2018404611197785E-2</v>
      </c>
      <c r="W176" s="1" t="s">
        <v>481</v>
      </c>
      <c r="X176" s="1" t="s">
        <v>34</v>
      </c>
      <c r="Y176" s="2">
        <v>298363.38</v>
      </c>
      <c r="Z176" s="2">
        <v>113513.11</v>
      </c>
      <c r="AA176" s="2">
        <v>-114056.8025489728</v>
      </c>
      <c r="AB176" s="2">
        <v>611357.11154939071</v>
      </c>
    </row>
    <row r="177" spans="1:28" x14ac:dyDescent="0.2">
      <c r="A177" s="1">
        <v>5200530610</v>
      </c>
      <c r="B177" s="1" t="s">
        <v>225</v>
      </c>
      <c r="C177" s="1" t="s">
        <v>456</v>
      </c>
      <c r="D177" s="1" t="s">
        <v>460</v>
      </c>
      <c r="E177" s="2">
        <v>6942</v>
      </c>
      <c r="F177" s="1" t="s">
        <v>437</v>
      </c>
      <c r="G177" s="2">
        <v>1572042.2937700001</v>
      </c>
      <c r="H177" s="2">
        <v>-15305.071733999999</v>
      </c>
      <c r="I177" s="2">
        <v>-33109.984966999997</v>
      </c>
      <c r="J177" s="2">
        <v>-110410.433189</v>
      </c>
      <c r="K177" s="2">
        <v>2853.0251229999999</v>
      </c>
      <c r="L177" s="2">
        <f t="shared" si="16"/>
        <v>-155972.464767</v>
      </c>
      <c r="M177" s="2">
        <v>0</v>
      </c>
      <c r="N177" s="2">
        <v>6.6299999999999996E-4</v>
      </c>
      <c r="O177" s="2">
        <v>0</v>
      </c>
      <c r="P177" s="2">
        <v>0</v>
      </c>
      <c r="Q177" s="2">
        <f t="shared" si="15"/>
        <v>-155972.46410399998</v>
      </c>
      <c r="R177" s="33">
        <f t="shared" si="17"/>
        <v>-9.9216455807275991E-2</v>
      </c>
      <c r="S177" s="33">
        <f t="shared" si="18"/>
        <v>0</v>
      </c>
      <c r="T177" s="33">
        <f t="shared" si="19"/>
        <v>4.2174437839711273E-10</v>
      </c>
      <c r="U177" s="33">
        <f t="shared" si="20"/>
        <v>0</v>
      </c>
      <c r="V177" s="33">
        <f t="shared" si="21"/>
        <v>-9.9216455385531602E-2</v>
      </c>
      <c r="W177" s="1" t="s">
        <v>481</v>
      </c>
      <c r="X177" s="1" t="s">
        <v>34</v>
      </c>
      <c r="Y177" s="2">
        <v>1673938.59</v>
      </c>
      <c r="Z177" s="2">
        <v>447456.3</v>
      </c>
      <c r="AA177" s="2">
        <v>-639904.54605634219</v>
      </c>
      <c r="AB177" s="2">
        <v>-71398.507589354238</v>
      </c>
    </row>
    <row r="178" spans="1:28" x14ac:dyDescent="0.2">
      <c r="A178" s="1">
        <v>5200530620</v>
      </c>
      <c r="B178" s="1" t="s">
        <v>226</v>
      </c>
      <c r="C178" s="1" t="s">
        <v>456</v>
      </c>
      <c r="D178" s="1" t="s">
        <v>460</v>
      </c>
      <c r="E178" s="2">
        <v>2118</v>
      </c>
      <c r="F178" s="1" t="s">
        <v>438</v>
      </c>
      <c r="G178" s="2">
        <v>614517.73022599996</v>
      </c>
      <c r="H178" s="2">
        <v>-2516.8575409999999</v>
      </c>
      <c r="I178" s="2">
        <v>-7583.023072</v>
      </c>
      <c r="J178" s="2">
        <v>-43940.386353000002</v>
      </c>
      <c r="K178" s="2">
        <v>1093.965027</v>
      </c>
      <c r="L178" s="2">
        <f t="shared" si="16"/>
        <v>-52946.301939000004</v>
      </c>
      <c r="M178" s="2">
        <v>0</v>
      </c>
      <c r="N178" s="2">
        <v>6.0999999999999997E-4</v>
      </c>
      <c r="O178" s="2">
        <v>0</v>
      </c>
      <c r="P178" s="2">
        <v>0</v>
      </c>
      <c r="Q178" s="2">
        <f t="shared" si="15"/>
        <v>-52946.301329000002</v>
      </c>
      <c r="R178" s="33">
        <f t="shared" si="17"/>
        <v>-8.6159111991004803E-2</v>
      </c>
      <c r="S178" s="33">
        <f t="shared" si="18"/>
        <v>0</v>
      </c>
      <c r="T178" s="33">
        <f t="shared" si="19"/>
        <v>9.9264833217368929E-10</v>
      </c>
      <c r="U178" s="33">
        <f t="shared" si="20"/>
        <v>0</v>
      </c>
      <c r="V178" s="33">
        <f t="shared" si="21"/>
        <v>-8.6159110998356464E-2</v>
      </c>
      <c r="W178" s="1" t="s">
        <v>481</v>
      </c>
      <c r="X178" s="1" t="s">
        <v>34</v>
      </c>
      <c r="Y178" s="2">
        <v>80798.880000000005</v>
      </c>
      <c r="Z178" s="2">
        <v>49942.400000000001</v>
      </c>
      <c r="AA178" s="2">
        <v>-30887.375998817777</v>
      </c>
      <c r="AB178" s="2">
        <v>461283.30395219178</v>
      </c>
    </row>
    <row r="179" spans="1:28" x14ac:dyDescent="0.2">
      <c r="A179" s="1">
        <v>5200530630</v>
      </c>
      <c r="B179" s="1" t="s">
        <v>227</v>
      </c>
      <c r="C179" s="1" t="s">
        <v>456</v>
      </c>
      <c r="D179" s="1" t="s">
        <v>458</v>
      </c>
      <c r="E179" s="2">
        <v>2340</v>
      </c>
      <c r="F179" s="1" t="s">
        <v>438</v>
      </c>
      <c r="G179" s="2">
        <v>736003.44048400002</v>
      </c>
      <c r="H179" s="2">
        <v>-5804.0404289999997</v>
      </c>
      <c r="I179" s="2">
        <v>-15965.141455999999</v>
      </c>
      <c r="J179" s="2">
        <v>-51892.389800999998</v>
      </c>
      <c r="K179" s="2">
        <v>1338.6830990000001</v>
      </c>
      <c r="L179" s="2">
        <f t="shared" si="16"/>
        <v>-72322.888586999994</v>
      </c>
      <c r="M179" s="2">
        <v>0</v>
      </c>
      <c r="N179" s="2">
        <v>-6.5099999999999999E-4</v>
      </c>
      <c r="O179" s="2">
        <v>0</v>
      </c>
      <c r="P179" s="2">
        <v>0</v>
      </c>
      <c r="Q179" s="2">
        <f t="shared" si="15"/>
        <v>-72322.889237999989</v>
      </c>
      <c r="R179" s="33">
        <f t="shared" si="17"/>
        <v>-9.8264334932238975E-2</v>
      </c>
      <c r="S179" s="33">
        <f t="shared" si="18"/>
        <v>0</v>
      </c>
      <c r="T179" s="33">
        <f t="shared" si="19"/>
        <v>-8.8450673487599282E-10</v>
      </c>
      <c r="U179" s="33">
        <f t="shared" si="20"/>
        <v>0</v>
      </c>
      <c r="V179" s="33">
        <f t="shared" si="21"/>
        <v>-9.8264335816745707E-2</v>
      </c>
      <c r="W179" s="1" t="s">
        <v>481</v>
      </c>
      <c r="X179" s="1" t="s">
        <v>34</v>
      </c>
      <c r="Y179" s="2">
        <v>230662.02</v>
      </c>
      <c r="Z179" s="2">
        <v>76016.149999999994</v>
      </c>
      <c r="AA179" s="2">
        <v>-88176.278438349953</v>
      </c>
      <c r="AB179" s="2">
        <v>444232.4841976699</v>
      </c>
    </row>
    <row r="180" spans="1:28" x14ac:dyDescent="0.2">
      <c r="A180" s="1">
        <v>5200530640</v>
      </c>
      <c r="B180" s="1" t="s">
        <v>228</v>
      </c>
      <c r="C180" s="1" t="s">
        <v>456</v>
      </c>
      <c r="D180" s="1" t="s">
        <v>460</v>
      </c>
      <c r="E180" s="2">
        <v>1228</v>
      </c>
      <c r="F180" s="1" t="s">
        <v>438</v>
      </c>
      <c r="G180" s="2">
        <v>386295.55698400002</v>
      </c>
      <c r="H180" s="2">
        <v>-1874.6539399999999</v>
      </c>
      <c r="I180" s="2">
        <v>-5182.1928699999999</v>
      </c>
      <c r="J180" s="2">
        <v>-27552.480436999998</v>
      </c>
      <c r="K180" s="2">
        <v>691.25209700000005</v>
      </c>
      <c r="L180" s="2">
        <f t="shared" si="16"/>
        <v>-33918.075150000004</v>
      </c>
      <c r="M180" s="2">
        <v>0</v>
      </c>
      <c r="N180" s="2">
        <v>-1.64E-4</v>
      </c>
      <c r="O180" s="2">
        <v>0</v>
      </c>
      <c r="P180" s="2">
        <v>0</v>
      </c>
      <c r="Q180" s="2">
        <f t="shared" si="15"/>
        <v>-33918.075314000002</v>
      </c>
      <c r="R180" s="33">
        <f t="shared" si="17"/>
        <v>-8.7803430655053735E-2</v>
      </c>
      <c r="S180" s="33">
        <f t="shared" si="18"/>
        <v>0</v>
      </c>
      <c r="T180" s="33">
        <f t="shared" si="19"/>
        <v>-4.2454539544909316E-10</v>
      </c>
      <c r="U180" s="33">
        <f t="shared" si="20"/>
        <v>0</v>
      </c>
      <c r="V180" s="33">
        <f t="shared" si="21"/>
        <v>-8.780343107959912E-2</v>
      </c>
      <c r="W180" s="1" t="s">
        <v>481</v>
      </c>
      <c r="X180" s="1" t="s">
        <v>34</v>
      </c>
      <c r="Y180" s="2">
        <v>134421.44</v>
      </c>
      <c r="Z180" s="2">
        <v>41255.279999999999</v>
      </c>
      <c r="AA180" s="2">
        <v>-51385.929601778189</v>
      </c>
      <c r="AB180" s="2">
        <v>227571.25866994812</v>
      </c>
    </row>
    <row r="181" spans="1:28" x14ac:dyDescent="0.2">
      <c r="A181" s="1">
        <v>5200530650</v>
      </c>
      <c r="B181" s="1" t="s">
        <v>229</v>
      </c>
      <c r="C181" s="1" t="s">
        <v>456</v>
      </c>
      <c r="D181" s="1" t="s">
        <v>460</v>
      </c>
      <c r="E181" s="2">
        <v>2477</v>
      </c>
      <c r="F181" s="1" t="s">
        <v>438</v>
      </c>
      <c r="G181" s="2">
        <v>619710.56421400001</v>
      </c>
      <c r="H181" s="2">
        <v>-6305.8862349999999</v>
      </c>
      <c r="I181" s="2">
        <v>-17853.586326000001</v>
      </c>
      <c r="J181" s="2">
        <v>-43301.880312000001</v>
      </c>
      <c r="K181" s="2">
        <v>1156.385974</v>
      </c>
      <c r="L181" s="2">
        <f t="shared" si="16"/>
        <v>-66304.966898999992</v>
      </c>
      <c r="M181" s="2">
        <v>0</v>
      </c>
      <c r="N181" s="2">
        <v>8.2999999999999998E-5</v>
      </c>
      <c r="O181" s="2">
        <v>0</v>
      </c>
      <c r="P181" s="2">
        <v>0</v>
      </c>
      <c r="Q181" s="2">
        <f t="shared" si="15"/>
        <v>-66304.966815999986</v>
      </c>
      <c r="R181" s="33">
        <f t="shared" si="17"/>
        <v>-0.10699344295202848</v>
      </c>
      <c r="S181" s="33">
        <f t="shared" si="18"/>
        <v>0</v>
      </c>
      <c r="T181" s="33">
        <f t="shared" si="19"/>
        <v>1.3393349217028715E-10</v>
      </c>
      <c r="U181" s="33">
        <f t="shared" si="20"/>
        <v>0</v>
      </c>
      <c r="V181" s="33">
        <f t="shared" si="21"/>
        <v>-0.10699344281809497</v>
      </c>
      <c r="W181" s="1" t="s">
        <v>481</v>
      </c>
      <c r="X181" s="1" t="s">
        <v>33</v>
      </c>
      <c r="Y181" s="2">
        <v>75635.97</v>
      </c>
      <c r="Z181" s="2">
        <v>38167.43</v>
      </c>
      <c r="AA181" s="2">
        <v>-28913.725591558956</v>
      </c>
      <c r="AB181" s="2">
        <v>468171.8605095247</v>
      </c>
    </row>
    <row r="182" spans="1:28" x14ac:dyDescent="0.2">
      <c r="A182" s="1">
        <v>5200530660</v>
      </c>
      <c r="B182" s="1" t="s">
        <v>230</v>
      </c>
      <c r="C182" s="1" t="s">
        <v>456</v>
      </c>
      <c r="D182" s="1" t="s">
        <v>460</v>
      </c>
      <c r="E182" s="2">
        <v>240</v>
      </c>
      <c r="F182" s="1" t="s">
        <v>435</v>
      </c>
      <c r="G182" s="2">
        <v>132411.747726</v>
      </c>
      <c r="H182" s="2">
        <v>-2163.0714560000001</v>
      </c>
      <c r="I182" s="2">
        <v>-3647.6704169999998</v>
      </c>
      <c r="J182" s="2">
        <v>-9203.1327679999995</v>
      </c>
      <c r="K182" s="2">
        <v>244.87821400000001</v>
      </c>
      <c r="L182" s="2">
        <f t="shared" si="16"/>
        <v>-14768.996426999998</v>
      </c>
      <c r="M182" s="2">
        <v>0</v>
      </c>
      <c r="N182" s="2">
        <v>-7.9600000000000005E-4</v>
      </c>
      <c r="O182" s="2">
        <v>0</v>
      </c>
      <c r="P182" s="2">
        <v>0</v>
      </c>
      <c r="Q182" s="2">
        <f t="shared" si="15"/>
        <v>-14768.997222999998</v>
      </c>
      <c r="R182" s="33">
        <f t="shared" si="17"/>
        <v>-0.11153841468478706</v>
      </c>
      <c r="S182" s="33">
        <f t="shared" si="18"/>
        <v>0</v>
      </c>
      <c r="T182" s="33">
        <f t="shared" si="19"/>
        <v>-6.0115511929286294E-9</v>
      </c>
      <c r="U182" s="33">
        <f t="shared" si="20"/>
        <v>0</v>
      </c>
      <c r="V182" s="33">
        <f t="shared" si="21"/>
        <v>-0.11153842069633825</v>
      </c>
      <c r="W182" s="1" t="s">
        <v>481</v>
      </c>
      <c r="X182" s="1" t="s">
        <v>33</v>
      </c>
      <c r="Y182" s="2">
        <v>22099.14</v>
      </c>
      <c r="Z182" s="2">
        <v>5836.53</v>
      </c>
      <c r="AA182" s="2">
        <v>-8447.9444075278498</v>
      </c>
      <c r="AB182" s="2">
        <v>98055.900951156611</v>
      </c>
    </row>
    <row r="183" spans="1:28" x14ac:dyDescent="0.2">
      <c r="A183" s="1">
        <v>5200530670</v>
      </c>
      <c r="B183" s="1" t="s">
        <v>231</v>
      </c>
      <c r="C183" s="1" t="s">
        <v>456</v>
      </c>
      <c r="D183" s="1" t="s">
        <v>461</v>
      </c>
      <c r="E183" s="2">
        <v>807</v>
      </c>
      <c r="F183" s="1" t="s">
        <v>435</v>
      </c>
      <c r="G183" s="2">
        <v>300864.06971000001</v>
      </c>
      <c r="H183" s="2">
        <v>-2202.7343999999998</v>
      </c>
      <c r="I183" s="2">
        <v>-6140.1647929999999</v>
      </c>
      <c r="J183" s="2">
        <v>-21265.844889</v>
      </c>
      <c r="K183" s="2">
        <v>547.48181999999997</v>
      </c>
      <c r="L183" s="2">
        <f t="shared" si="16"/>
        <v>-29061.262261999997</v>
      </c>
      <c r="M183" s="2">
        <v>0</v>
      </c>
      <c r="N183" s="2">
        <v>5.1500000000000005E-4</v>
      </c>
      <c r="O183" s="2">
        <v>0</v>
      </c>
      <c r="P183" s="2">
        <v>0</v>
      </c>
      <c r="Q183" s="2">
        <f t="shared" ref="Q183:Q246" si="22">+L183+M183+N183+P183</f>
        <v>-29061.261746999997</v>
      </c>
      <c r="R183" s="33">
        <f t="shared" si="17"/>
        <v>-9.6592664886876886E-2</v>
      </c>
      <c r="S183" s="33">
        <f t="shared" si="18"/>
        <v>0</v>
      </c>
      <c r="T183" s="33">
        <f t="shared" si="19"/>
        <v>1.7117364678886501E-9</v>
      </c>
      <c r="U183" s="33">
        <f t="shared" si="20"/>
        <v>0</v>
      </c>
      <c r="V183" s="33">
        <f t="shared" si="21"/>
        <v>-9.6592663175140411E-2</v>
      </c>
      <c r="W183" s="1" t="s">
        <v>481</v>
      </c>
      <c r="X183" s="1" t="s">
        <v>34</v>
      </c>
      <c r="Y183" s="2">
        <v>62020.05</v>
      </c>
      <c r="Z183" s="2">
        <v>10485.629999999999</v>
      </c>
      <c r="AA183" s="2">
        <v>-23708.702445076942</v>
      </c>
      <c r="AB183" s="2">
        <v>222794.83781807855</v>
      </c>
    </row>
    <row r="184" spans="1:28" x14ac:dyDescent="0.2">
      <c r="A184" s="1">
        <v>5200530680</v>
      </c>
      <c r="B184" s="1" t="s">
        <v>232</v>
      </c>
      <c r="C184" s="1" t="s">
        <v>456</v>
      </c>
      <c r="D184" s="1" t="s">
        <v>460</v>
      </c>
      <c r="E184" s="2">
        <v>2389</v>
      </c>
      <c r="F184" s="1" t="s">
        <v>438</v>
      </c>
      <c r="G184" s="2">
        <v>840584.83857300004</v>
      </c>
      <c r="H184" s="2">
        <v>-7135.1872359999998</v>
      </c>
      <c r="I184" s="2">
        <v>-22075.633102</v>
      </c>
      <c r="J184" s="2">
        <v>-58971.209081000001</v>
      </c>
      <c r="K184" s="2">
        <v>1547.1042179999999</v>
      </c>
      <c r="L184" s="2">
        <f t="shared" ref="L184:L247" si="23">+SUM(H184:K184)</f>
        <v>-86634.925201000005</v>
      </c>
      <c r="M184" s="2">
        <v>0</v>
      </c>
      <c r="N184" s="2">
        <v>7.5000000000000002E-4</v>
      </c>
      <c r="O184" s="2">
        <v>-46185.5</v>
      </c>
      <c r="P184" s="2">
        <v>-46185.5</v>
      </c>
      <c r="Q184" s="2">
        <f t="shared" si="22"/>
        <v>-132820.424451</v>
      </c>
      <c r="R184" s="33">
        <f t="shared" ref="R184:R247" si="24">+L184/G184</f>
        <v>-0.10306505807084725</v>
      </c>
      <c r="S184" s="33">
        <f t="shared" ref="S184:S247" si="25">+M184/G184</f>
        <v>0</v>
      </c>
      <c r="T184" s="33">
        <f t="shared" ref="T184:T247" si="26">+N184/G184</f>
        <v>8.9223593572448996E-10</v>
      </c>
      <c r="U184" s="33">
        <f t="shared" ref="U184:U247" si="27">+P184/G184</f>
        <v>-5.4944483745871242E-2</v>
      </c>
      <c r="V184" s="33">
        <f t="shared" ref="V184:V247" si="28">+Q184/G184</f>
        <v>-0.15800954092448255</v>
      </c>
      <c r="W184" s="1" t="s">
        <v>481</v>
      </c>
      <c r="X184" s="1" t="s">
        <v>32</v>
      </c>
      <c r="Y184" s="2">
        <v>180937.60000000001</v>
      </c>
      <c r="Z184" s="2">
        <v>146217.29999999999</v>
      </c>
      <c r="AA184" s="2">
        <v>-69167.885539053153</v>
      </c>
      <c r="AB184" s="2">
        <v>495179.04248873278</v>
      </c>
    </row>
    <row r="185" spans="1:28" x14ac:dyDescent="0.2">
      <c r="A185" s="1">
        <v>5200530690</v>
      </c>
      <c r="B185" s="1" t="s">
        <v>233</v>
      </c>
      <c r="C185" s="1" t="s">
        <v>456</v>
      </c>
      <c r="D185" s="1" t="s">
        <v>460</v>
      </c>
      <c r="E185" s="2">
        <v>1635</v>
      </c>
      <c r="F185" s="1" t="s">
        <v>438</v>
      </c>
      <c r="G185" s="2">
        <v>259667.680292</v>
      </c>
      <c r="H185" s="2">
        <v>-7075.8038690000003</v>
      </c>
      <c r="I185" s="2">
        <v>-16330.049606</v>
      </c>
      <c r="J185" s="2">
        <v>-17162.360078000002</v>
      </c>
      <c r="K185" s="2">
        <v>523.12583299999994</v>
      </c>
      <c r="L185" s="2">
        <f t="shared" si="23"/>
        <v>-40045.087720000003</v>
      </c>
      <c r="M185" s="2">
        <v>0</v>
      </c>
      <c r="N185" s="2">
        <v>4.95E-4</v>
      </c>
      <c r="O185" s="2">
        <v>0</v>
      </c>
      <c r="P185" s="2">
        <v>0</v>
      </c>
      <c r="Q185" s="2">
        <f t="shared" si="22"/>
        <v>-40045.087225000003</v>
      </c>
      <c r="R185" s="33">
        <f t="shared" si="24"/>
        <v>-0.15421668062412977</v>
      </c>
      <c r="S185" s="33">
        <f t="shared" si="25"/>
        <v>0</v>
      </c>
      <c r="T185" s="33">
        <f t="shared" si="26"/>
        <v>1.9062826742371846E-9</v>
      </c>
      <c r="U185" s="33">
        <f t="shared" si="27"/>
        <v>0</v>
      </c>
      <c r="V185" s="33">
        <f t="shared" si="28"/>
        <v>-0.15421667871784711</v>
      </c>
      <c r="W185" s="1" t="s">
        <v>481</v>
      </c>
      <c r="X185" s="1" t="s">
        <v>32</v>
      </c>
      <c r="Y185" s="2">
        <v>109362.3</v>
      </c>
      <c r="Z185" s="2">
        <v>59898.95</v>
      </c>
      <c r="AA185" s="2">
        <v>-41806.451775018526</v>
      </c>
      <c r="AB185" s="2">
        <v>91811.597576685788</v>
      </c>
    </row>
    <row r="186" spans="1:28" x14ac:dyDescent="0.2">
      <c r="A186" s="1">
        <v>5200530700</v>
      </c>
      <c r="B186" s="1" t="s">
        <v>234</v>
      </c>
      <c r="C186" s="1" t="s">
        <v>456</v>
      </c>
      <c r="D186" s="1" t="s">
        <v>461</v>
      </c>
      <c r="E186" s="2">
        <v>2014</v>
      </c>
      <c r="F186" s="1" t="s">
        <v>438</v>
      </c>
      <c r="G186" s="2">
        <v>591143.87875200005</v>
      </c>
      <c r="H186" s="2">
        <v>-3485.14473</v>
      </c>
      <c r="I186" s="2">
        <v>-8109.2265559999996</v>
      </c>
      <c r="J186" s="2">
        <v>-42108.016052999999</v>
      </c>
      <c r="K186" s="2">
        <v>1051.949721</v>
      </c>
      <c r="L186" s="2">
        <f t="shared" si="23"/>
        <v>-52650.437618000004</v>
      </c>
      <c r="M186" s="2">
        <v>0</v>
      </c>
      <c r="N186" s="2">
        <v>5.6999999999999998E-4</v>
      </c>
      <c r="O186" s="2">
        <v>0</v>
      </c>
      <c r="P186" s="2">
        <v>0</v>
      </c>
      <c r="Q186" s="2">
        <f t="shared" si="22"/>
        <v>-52650.437048000007</v>
      </c>
      <c r="R186" s="33">
        <f t="shared" si="24"/>
        <v>-8.9065351956538155E-2</v>
      </c>
      <c r="S186" s="33">
        <f t="shared" si="25"/>
        <v>0</v>
      </c>
      <c r="T186" s="33">
        <f t="shared" si="26"/>
        <v>9.642322630547437E-10</v>
      </c>
      <c r="U186" s="33">
        <f t="shared" si="27"/>
        <v>0</v>
      </c>
      <c r="V186" s="33">
        <f t="shared" si="28"/>
        <v>-8.9065350992305906E-2</v>
      </c>
      <c r="W186" s="1" t="s">
        <v>481</v>
      </c>
      <c r="X186" s="1" t="s">
        <v>34</v>
      </c>
      <c r="Y186" s="2">
        <v>201433.74</v>
      </c>
      <c r="Z186" s="2">
        <v>62880.02</v>
      </c>
      <c r="AA186" s="2">
        <v>-77003.043436098364</v>
      </c>
      <c r="AB186" s="2">
        <v>350429.95669261483</v>
      </c>
    </row>
    <row r="187" spans="1:28" x14ac:dyDescent="0.2">
      <c r="A187" s="1">
        <v>5200530710</v>
      </c>
      <c r="B187" s="1" t="s">
        <v>235</v>
      </c>
      <c r="C187" s="1" t="s">
        <v>456</v>
      </c>
      <c r="D187" s="1" t="s">
        <v>460</v>
      </c>
      <c r="E187" s="2">
        <v>2946</v>
      </c>
      <c r="F187" s="1" t="s">
        <v>438</v>
      </c>
      <c r="G187" s="2">
        <v>662749.15410699998</v>
      </c>
      <c r="H187" s="2">
        <v>-6286.6823059999997</v>
      </c>
      <c r="I187" s="2">
        <v>-10662.499765</v>
      </c>
      <c r="J187" s="2">
        <v>-46680.425301000003</v>
      </c>
      <c r="K187" s="2">
        <v>1183.854212</v>
      </c>
      <c r="L187" s="2">
        <f t="shared" si="23"/>
        <v>-62445.75316</v>
      </c>
      <c r="M187" s="2">
        <v>0</v>
      </c>
      <c r="N187" s="2">
        <v>-3.21E-4</v>
      </c>
      <c r="O187" s="2">
        <v>0</v>
      </c>
      <c r="P187" s="2">
        <v>0</v>
      </c>
      <c r="Q187" s="2">
        <f t="shared" si="22"/>
        <v>-62445.753481</v>
      </c>
      <c r="R187" s="33">
        <f t="shared" si="24"/>
        <v>-9.4222305336836717E-2</v>
      </c>
      <c r="S187" s="33">
        <f t="shared" si="25"/>
        <v>0</v>
      </c>
      <c r="T187" s="33">
        <f t="shared" si="26"/>
        <v>-4.843461481780707E-10</v>
      </c>
      <c r="U187" s="33">
        <f t="shared" si="27"/>
        <v>0</v>
      </c>
      <c r="V187" s="33">
        <f t="shared" si="28"/>
        <v>-9.4222305821182864E-2</v>
      </c>
      <c r="W187" s="1" t="s">
        <v>481</v>
      </c>
      <c r="X187" s="1" t="s">
        <v>34</v>
      </c>
      <c r="Y187" s="2">
        <v>1205151.3600000001</v>
      </c>
      <c r="Z187" s="2">
        <v>232740.36</v>
      </c>
      <c r="AA187" s="2">
        <v>-460698.999686711</v>
      </c>
      <c r="AB187" s="2">
        <v>-381042.39136974839</v>
      </c>
    </row>
    <row r="188" spans="1:28" x14ac:dyDescent="0.2">
      <c r="A188" s="1">
        <v>5200530720</v>
      </c>
      <c r="B188" s="1" t="s">
        <v>236</v>
      </c>
      <c r="C188" s="1" t="s">
        <v>456</v>
      </c>
      <c r="D188" s="1" t="s">
        <v>458</v>
      </c>
      <c r="E188" s="2">
        <v>962</v>
      </c>
      <c r="F188" s="1" t="s">
        <v>435</v>
      </c>
      <c r="G188" s="2">
        <v>257483.79527999999</v>
      </c>
      <c r="H188" s="2">
        <v>-1879.631576</v>
      </c>
      <c r="I188" s="2">
        <v>-5486.6130730000004</v>
      </c>
      <c r="J188" s="2">
        <v>-18159.126617999998</v>
      </c>
      <c r="K188" s="2">
        <v>468.61532499999998</v>
      </c>
      <c r="L188" s="2">
        <f t="shared" si="23"/>
        <v>-25056.755942</v>
      </c>
      <c r="M188" s="2">
        <v>0</v>
      </c>
      <c r="N188" s="2">
        <v>-5.9500000000000004E-4</v>
      </c>
      <c r="O188" s="2">
        <v>0</v>
      </c>
      <c r="P188" s="2">
        <v>0</v>
      </c>
      <c r="Q188" s="2">
        <f t="shared" si="22"/>
        <v>-25056.756537000001</v>
      </c>
      <c r="R188" s="33">
        <f t="shared" si="24"/>
        <v>-9.7313914123225126E-2</v>
      </c>
      <c r="S188" s="33">
        <f t="shared" si="25"/>
        <v>0</v>
      </c>
      <c r="T188" s="33">
        <f t="shared" si="26"/>
        <v>-2.3108250340685287E-9</v>
      </c>
      <c r="U188" s="33">
        <f t="shared" si="27"/>
        <v>0</v>
      </c>
      <c r="V188" s="33">
        <f t="shared" si="28"/>
        <v>-9.7313916434050171E-2</v>
      </c>
      <c r="W188" s="1" t="s">
        <v>481</v>
      </c>
      <c r="X188" s="1" t="s">
        <v>34</v>
      </c>
      <c r="Y188" s="2">
        <v>130377.99</v>
      </c>
      <c r="Z188" s="2">
        <v>38552.550000000003</v>
      </c>
      <c r="AA188" s="2">
        <v>-49840.220546375196</v>
      </c>
      <c r="AB188" s="2">
        <v>112825.87756174146</v>
      </c>
    </row>
    <row r="189" spans="1:28" x14ac:dyDescent="0.2">
      <c r="A189" s="1">
        <v>5200530730</v>
      </c>
      <c r="B189" s="1" t="s">
        <v>237</v>
      </c>
      <c r="C189" s="1" t="s">
        <v>456</v>
      </c>
      <c r="D189" s="1" t="s">
        <v>462</v>
      </c>
      <c r="E189" s="2">
        <v>195</v>
      </c>
      <c r="F189" s="1" t="s">
        <v>435</v>
      </c>
      <c r="G189" s="2">
        <v>156794.268155</v>
      </c>
      <c r="H189" s="2">
        <v>-755.44897400000002</v>
      </c>
      <c r="I189" s="2">
        <v>-1861.8937820000001</v>
      </c>
      <c r="J189" s="2">
        <v>-11211.117812</v>
      </c>
      <c r="K189" s="2">
        <v>279.74151699999999</v>
      </c>
      <c r="L189" s="2">
        <f t="shared" si="23"/>
        <v>-13548.719051</v>
      </c>
      <c r="M189" s="2">
        <v>0</v>
      </c>
      <c r="N189" s="2">
        <v>-7.8999999999999996E-5</v>
      </c>
      <c r="O189" s="2">
        <v>0</v>
      </c>
      <c r="P189" s="2">
        <v>0</v>
      </c>
      <c r="Q189" s="2">
        <f t="shared" si="22"/>
        <v>-13548.719129999999</v>
      </c>
      <c r="R189" s="33">
        <f t="shared" si="24"/>
        <v>-8.6410805767506274E-2</v>
      </c>
      <c r="S189" s="33">
        <f t="shared" si="25"/>
        <v>0</v>
      </c>
      <c r="T189" s="33">
        <f t="shared" si="26"/>
        <v>-5.0384494873182502E-10</v>
      </c>
      <c r="U189" s="33">
        <f t="shared" si="27"/>
        <v>0</v>
      </c>
      <c r="V189" s="33">
        <f t="shared" si="28"/>
        <v>-8.6410806271351226E-2</v>
      </c>
      <c r="W189" s="1" t="s">
        <v>481</v>
      </c>
      <c r="X189" s="1" t="s">
        <v>34</v>
      </c>
      <c r="Y189" s="2">
        <v>16036.06</v>
      </c>
      <c r="Z189" s="2">
        <v>6710.2</v>
      </c>
      <c r="AA189" s="2">
        <v>-6130.1816901373104</v>
      </c>
      <c r="AB189" s="2">
        <v>126555.23284061275</v>
      </c>
    </row>
    <row r="190" spans="1:28" x14ac:dyDescent="0.2">
      <c r="A190" s="1">
        <v>5200530731</v>
      </c>
      <c r="B190" s="1" t="s">
        <v>52</v>
      </c>
      <c r="C190" s="1" t="s">
        <v>456</v>
      </c>
      <c r="D190" s="1" t="s">
        <v>463</v>
      </c>
      <c r="E190" s="2">
        <v>4817</v>
      </c>
      <c r="F190" s="1" t="s">
        <v>438</v>
      </c>
      <c r="G190" s="2">
        <v>2384287.7188490001</v>
      </c>
      <c r="H190" s="2">
        <v>-14650.204373</v>
      </c>
      <c r="I190" s="2">
        <v>-42685.023585000003</v>
      </c>
      <c r="J190" s="2">
        <v>-167992.222267</v>
      </c>
      <c r="K190" s="2">
        <v>4215.2932330000003</v>
      </c>
      <c r="L190" s="2">
        <f t="shared" si="23"/>
        <v>-221112.156992</v>
      </c>
      <c r="M190" s="2">
        <v>0</v>
      </c>
      <c r="N190" s="2">
        <v>-2.6200000000000003E-4</v>
      </c>
      <c r="O190" s="2">
        <v>0</v>
      </c>
      <c r="P190" s="2">
        <v>0</v>
      </c>
      <c r="Q190" s="2">
        <f t="shared" si="22"/>
        <v>-221112.15725399999</v>
      </c>
      <c r="R190" s="33">
        <f t="shared" si="24"/>
        <v>-9.2737195785557502E-2</v>
      </c>
      <c r="S190" s="33">
        <f t="shared" si="25"/>
        <v>0</v>
      </c>
      <c r="T190" s="33">
        <f t="shared" si="26"/>
        <v>-1.0988606699131046E-10</v>
      </c>
      <c r="U190" s="33">
        <f t="shared" si="27"/>
        <v>0</v>
      </c>
      <c r="V190" s="33">
        <f t="shared" si="28"/>
        <v>-9.2737195895443561E-2</v>
      </c>
      <c r="W190" s="1" t="s">
        <v>481</v>
      </c>
      <c r="X190" s="1" t="s">
        <v>34</v>
      </c>
      <c r="Y190" s="2">
        <v>5508530.5199999996</v>
      </c>
      <c r="Z190" s="2">
        <v>861869.08</v>
      </c>
      <c r="AA190" s="2">
        <v>-2105772.4237291799</v>
      </c>
      <c r="AB190" s="2">
        <v>-2119263.0048773275</v>
      </c>
    </row>
    <row r="191" spans="1:28" x14ac:dyDescent="0.2">
      <c r="A191" s="1">
        <v>5200530740</v>
      </c>
      <c r="B191" s="1" t="s">
        <v>238</v>
      </c>
      <c r="C191" s="1" t="s">
        <v>456</v>
      </c>
      <c r="D191" s="1" t="s">
        <v>460</v>
      </c>
      <c r="E191" s="2">
        <v>1730</v>
      </c>
      <c r="F191" s="1" t="s">
        <v>438</v>
      </c>
      <c r="G191" s="2">
        <v>519264.989994</v>
      </c>
      <c r="H191" s="2">
        <v>-2760.3829150000001</v>
      </c>
      <c r="I191" s="2">
        <v>-7551.6979039999997</v>
      </c>
      <c r="J191" s="2">
        <v>-36997.816004</v>
      </c>
      <c r="K191" s="2">
        <v>931.44808499999999</v>
      </c>
      <c r="L191" s="2">
        <f t="shared" si="23"/>
        <v>-46378.448738000006</v>
      </c>
      <c r="M191" s="2">
        <v>0</v>
      </c>
      <c r="N191" s="2">
        <v>4.1999999999999998E-5</v>
      </c>
      <c r="O191" s="2">
        <v>0</v>
      </c>
      <c r="P191" s="2">
        <v>0</v>
      </c>
      <c r="Q191" s="2">
        <f t="shared" si="22"/>
        <v>-46378.448696000007</v>
      </c>
      <c r="R191" s="33">
        <f t="shared" si="24"/>
        <v>-8.9315570338250411E-2</v>
      </c>
      <c r="S191" s="33">
        <f t="shared" si="25"/>
        <v>0</v>
      </c>
      <c r="T191" s="33">
        <f t="shared" si="26"/>
        <v>8.0883558124119441E-11</v>
      </c>
      <c r="U191" s="33">
        <f t="shared" si="27"/>
        <v>0</v>
      </c>
      <c r="V191" s="33">
        <f t="shared" si="28"/>
        <v>-8.9315570257366861E-2</v>
      </c>
      <c r="W191" s="1" t="s">
        <v>481</v>
      </c>
      <c r="X191" s="1" t="s">
        <v>34</v>
      </c>
      <c r="Y191" s="2">
        <v>77124.78</v>
      </c>
      <c r="Z191" s="2">
        <v>36528.959999999999</v>
      </c>
      <c r="AA191" s="2">
        <v>-29482.860142196292</v>
      </c>
      <c r="AB191" s="2">
        <v>388317.11509106163</v>
      </c>
    </row>
    <row r="192" spans="1:28" x14ac:dyDescent="0.2">
      <c r="A192" s="1">
        <v>5200530770</v>
      </c>
      <c r="B192" s="1" t="s">
        <v>239</v>
      </c>
      <c r="C192" s="1" t="s">
        <v>456</v>
      </c>
      <c r="D192" s="1" t="s">
        <v>458</v>
      </c>
      <c r="E192" s="2">
        <v>679</v>
      </c>
      <c r="F192" s="1" t="s">
        <v>435</v>
      </c>
      <c r="G192" s="2">
        <v>284589.72532600001</v>
      </c>
      <c r="H192" s="2">
        <v>-1416.3927160000001</v>
      </c>
      <c r="I192" s="2">
        <v>-4465.5825690000001</v>
      </c>
      <c r="J192" s="2">
        <v>-20259.695777000001</v>
      </c>
      <c r="K192" s="2">
        <v>510.33819499999998</v>
      </c>
      <c r="L192" s="2">
        <f t="shared" si="23"/>
        <v>-25631.332867000001</v>
      </c>
      <c r="M192" s="2">
        <v>0</v>
      </c>
      <c r="N192" s="2">
        <v>6.0700000000000001E-4</v>
      </c>
      <c r="O192" s="2">
        <v>0</v>
      </c>
      <c r="P192" s="2">
        <v>0</v>
      </c>
      <c r="Q192" s="2">
        <f t="shared" si="22"/>
        <v>-25631.332259999999</v>
      </c>
      <c r="R192" s="33">
        <f t="shared" si="24"/>
        <v>-9.0064154064729798E-2</v>
      </c>
      <c r="S192" s="33">
        <f t="shared" si="25"/>
        <v>0</v>
      </c>
      <c r="T192" s="33">
        <f t="shared" si="26"/>
        <v>2.1328949922723886E-9</v>
      </c>
      <c r="U192" s="33">
        <f t="shared" si="27"/>
        <v>0</v>
      </c>
      <c r="V192" s="33">
        <f t="shared" si="28"/>
        <v>-9.0064151931834799E-2</v>
      </c>
      <c r="W192" s="1" t="s">
        <v>481</v>
      </c>
      <c r="X192" s="1" t="s">
        <v>34</v>
      </c>
      <c r="Y192" s="2">
        <v>54168.28</v>
      </c>
      <c r="Z192" s="2">
        <v>20934.810000000001</v>
      </c>
      <c r="AA192" s="2">
        <v>-20707.168608887161</v>
      </c>
      <c r="AB192" s="2">
        <v>204334.85283600254</v>
      </c>
    </row>
    <row r="193" spans="1:28" x14ac:dyDescent="0.2">
      <c r="A193" s="1">
        <v>5200530780</v>
      </c>
      <c r="B193" s="1" t="s">
        <v>240</v>
      </c>
      <c r="C193" s="1" t="s">
        <v>456</v>
      </c>
      <c r="D193" s="1" t="s">
        <v>461</v>
      </c>
      <c r="E193" s="2">
        <v>1331</v>
      </c>
      <c r="F193" s="1" t="s">
        <v>438</v>
      </c>
      <c r="G193" s="2">
        <v>375079.84205199999</v>
      </c>
      <c r="H193" s="2">
        <v>-4645.9710729999997</v>
      </c>
      <c r="I193" s="2">
        <v>-13450.892308</v>
      </c>
      <c r="J193" s="2">
        <v>-25921.298653999998</v>
      </c>
      <c r="K193" s="2">
        <v>711.12268900000004</v>
      </c>
      <c r="L193" s="2">
        <f t="shared" si="23"/>
        <v>-43307.039345999998</v>
      </c>
      <c r="M193" s="2">
        <v>0</v>
      </c>
      <c r="N193" s="2">
        <v>7.1400000000000001E-4</v>
      </c>
      <c r="O193" s="2">
        <v>0</v>
      </c>
      <c r="P193" s="2">
        <v>0</v>
      </c>
      <c r="Q193" s="2">
        <f t="shared" si="22"/>
        <v>-43307.038631999996</v>
      </c>
      <c r="R193" s="33">
        <f t="shared" si="24"/>
        <v>-0.11546085523837891</v>
      </c>
      <c r="S193" s="33">
        <f t="shared" si="25"/>
        <v>0</v>
      </c>
      <c r="T193" s="33">
        <f t="shared" si="26"/>
        <v>1.9035947015809319E-9</v>
      </c>
      <c r="U193" s="33">
        <f t="shared" si="27"/>
        <v>0</v>
      </c>
      <c r="V193" s="33">
        <f t="shared" si="28"/>
        <v>-0.1154608533347842</v>
      </c>
      <c r="W193" s="1" t="s">
        <v>481</v>
      </c>
      <c r="X193" s="1" t="s">
        <v>33</v>
      </c>
      <c r="Y193" s="2">
        <v>198576.33</v>
      </c>
      <c r="Z193" s="2">
        <v>47606.31</v>
      </c>
      <c r="AA193" s="2">
        <v>-75910.727588987836</v>
      </c>
      <c r="AB193" s="2">
        <v>160819.74090293137</v>
      </c>
    </row>
    <row r="194" spans="1:28" x14ac:dyDescent="0.2">
      <c r="A194" s="1">
        <v>5200530790</v>
      </c>
      <c r="B194" s="1" t="s">
        <v>241</v>
      </c>
      <c r="C194" s="1" t="s">
        <v>456</v>
      </c>
      <c r="D194" s="1" t="s">
        <v>458</v>
      </c>
      <c r="E194" s="2">
        <v>880</v>
      </c>
      <c r="F194" s="1" t="s">
        <v>435</v>
      </c>
      <c r="G194" s="2">
        <v>299971.37603400002</v>
      </c>
      <c r="H194" s="2">
        <v>-1392.227819</v>
      </c>
      <c r="I194" s="2">
        <v>-4381.4257719999996</v>
      </c>
      <c r="J194" s="2">
        <v>-21367.932784000001</v>
      </c>
      <c r="K194" s="2">
        <v>537.34071200000005</v>
      </c>
      <c r="L194" s="2">
        <f t="shared" si="23"/>
        <v>-26604.245662999998</v>
      </c>
      <c r="M194" s="2">
        <v>0</v>
      </c>
      <c r="N194" s="2">
        <v>-8.2999999999999998E-5</v>
      </c>
      <c r="O194" s="2">
        <v>0</v>
      </c>
      <c r="P194" s="2">
        <v>0</v>
      </c>
      <c r="Q194" s="2">
        <f t="shared" si="22"/>
        <v>-26604.245745999997</v>
      </c>
      <c r="R194" s="33">
        <f t="shared" si="24"/>
        <v>-8.868928100654698E-2</v>
      </c>
      <c r="S194" s="33">
        <f t="shared" si="25"/>
        <v>0</v>
      </c>
      <c r="T194" s="33">
        <f t="shared" si="26"/>
        <v>-2.7669306684312581E-10</v>
      </c>
      <c r="U194" s="33">
        <f t="shared" si="27"/>
        <v>0</v>
      </c>
      <c r="V194" s="33">
        <f t="shared" si="28"/>
        <v>-8.8689281283240037E-2</v>
      </c>
      <c r="W194" s="1" t="s">
        <v>481</v>
      </c>
      <c r="X194" s="1" t="s">
        <v>34</v>
      </c>
      <c r="Y194" s="2">
        <v>122141.02</v>
      </c>
      <c r="Z194" s="2">
        <v>33814.32</v>
      </c>
      <c r="AA194" s="2">
        <v>-46691.434455763767</v>
      </c>
      <c r="AB194" s="2">
        <v>163618.932428286</v>
      </c>
    </row>
    <row r="195" spans="1:28" x14ac:dyDescent="0.2">
      <c r="A195" s="1">
        <v>5200530800</v>
      </c>
      <c r="B195" s="1" t="s">
        <v>242</v>
      </c>
      <c r="C195" s="1" t="s">
        <v>456</v>
      </c>
      <c r="D195" s="1" t="s">
        <v>460</v>
      </c>
      <c r="E195" s="2">
        <v>2192</v>
      </c>
      <c r="F195" s="1" t="s">
        <v>438</v>
      </c>
      <c r="G195" s="2">
        <v>533009.41493700002</v>
      </c>
      <c r="H195" s="2">
        <v>-3600.6776110000001</v>
      </c>
      <c r="I195" s="2">
        <v>-10163.562085</v>
      </c>
      <c r="J195" s="2">
        <v>-37727.732369999998</v>
      </c>
      <c r="K195" s="2">
        <v>963.61169700000005</v>
      </c>
      <c r="L195" s="2">
        <f t="shared" si="23"/>
        <v>-50528.360369000002</v>
      </c>
      <c r="M195" s="2">
        <v>0</v>
      </c>
      <c r="N195" s="2">
        <v>8.1800000000000004E-4</v>
      </c>
      <c r="O195" s="2">
        <v>0</v>
      </c>
      <c r="P195" s="2">
        <v>0</v>
      </c>
      <c r="Q195" s="2">
        <f t="shared" si="22"/>
        <v>-50528.359551000001</v>
      </c>
      <c r="R195" s="33">
        <f t="shared" si="24"/>
        <v>-9.4798251124649069E-2</v>
      </c>
      <c r="S195" s="33">
        <f t="shared" si="25"/>
        <v>0</v>
      </c>
      <c r="T195" s="33">
        <f t="shared" si="26"/>
        <v>1.534682084549454E-9</v>
      </c>
      <c r="U195" s="33">
        <f t="shared" si="27"/>
        <v>0</v>
      </c>
      <c r="V195" s="33">
        <f t="shared" si="28"/>
        <v>-9.4798249589966979E-2</v>
      </c>
      <c r="W195" s="1" t="s">
        <v>481</v>
      </c>
      <c r="X195" s="1" t="s">
        <v>34</v>
      </c>
      <c r="Y195" s="2">
        <v>131227.1</v>
      </c>
      <c r="Z195" s="2">
        <v>62902.11</v>
      </c>
      <c r="AA195" s="2">
        <v>-50164.81390502517</v>
      </c>
      <c r="AB195" s="2">
        <v>337858.92892408196</v>
      </c>
    </row>
    <row r="196" spans="1:28" x14ac:dyDescent="0.2">
      <c r="A196" s="1">
        <v>5200530810</v>
      </c>
      <c r="B196" s="1" t="s">
        <v>243</v>
      </c>
      <c r="C196" s="1" t="s">
        <v>456</v>
      </c>
      <c r="D196" s="1" t="s">
        <v>460</v>
      </c>
      <c r="E196" s="2">
        <v>1764</v>
      </c>
      <c r="F196" s="1" t="s">
        <v>438</v>
      </c>
      <c r="G196" s="2">
        <v>528130.45321399998</v>
      </c>
      <c r="H196" s="2">
        <v>-3218.7990380000001</v>
      </c>
      <c r="I196" s="2">
        <v>-8885.0773539999991</v>
      </c>
      <c r="J196" s="2">
        <v>-37494.002469999999</v>
      </c>
      <c r="K196" s="2">
        <v>948.63692700000001</v>
      </c>
      <c r="L196" s="2">
        <f t="shared" si="23"/>
        <v>-48649.241934999998</v>
      </c>
      <c r="M196" s="2">
        <v>0</v>
      </c>
      <c r="N196" s="2">
        <v>-3.7300000000000001E-4</v>
      </c>
      <c r="O196" s="2">
        <v>0</v>
      </c>
      <c r="P196" s="2">
        <v>0</v>
      </c>
      <c r="Q196" s="2">
        <f t="shared" si="22"/>
        <v>-48649.242308000001</v>
      </c>
      <c r="R196" s="33">
        <f t="shared" si="24"/>
        <v>-9.211595665226141E-2</v>
      </c>
      <c r="S196" s="33">
        <f t="shared" si="25"/>
        <v>0</v>
      </c>
      <c r="T196" s="33">
        <f t="shared" si="26"/>
        <v>-7.062648967316023E-10</v>
      </c>
      <c r="U196" s="33">
        <f t="shared" si="27"/>
        <v>0</v>
      </c>
      <c r="V196" s="33">
        <f t="shared" si="28"/>
        <v>-9.2115957358526318E-2</v>
      </c>
      <c r="W196" s="1" t="s">
        <v>481</v>
      </c>
      <c r="X196" s="1" t="s">
        <v>34</v>
      </c>
      <c r="Y196" s="2">
        <v>148259.12</v>
      </c>
      <c r="Z196" s="2">
        <v>59824.99</v>
      </c>
      <c r="AA196" s="2">
        <v>-56675.726008749676</v>
      </c>
      <c r="AB196" s="2">
        <v>327420.95623602922</v>
      </c>
    </row>
    <row r="197" spans="1:28" x14ac:dyDescent="0.2">
      <c r="A197" s="1">
        <v>5200530820</v>
      </c>
      <c r="B197" s="1" t="s">
        <v>244</v>
      </c>
      <c r="C197" s="1" t="s">
        <v>456</v>
      </c>
      <c r="D197" s="1" t="s">
        <v>460</v>
      </c>
      <c r="E197" s="2">
        <v>11521</v>
      </c>
      <c r="F197" s="1" t="s">
        <v>439</v>
      </c>
      <c r="G197" s="2">
        <v>2093520.992392</v>
      </c>
      <c r="H197" s="2">
        <v>-23850.765460999999</v>
      </c>
      <c r="I197" s="2">
        <v>-44487.821423000001</v>
      </c>
      <c r="J197" s="2">
        <v>-146714.40035899999</v>
      </c>
      <c r="K197" s="2">
        <v>3818.3689159999999</v>
      </c>
      <c r="L197" s="2">
        <f t="shared" si="23"/>
        <v>-211234.618327</v>
      </c>
      <c r="M197" s="2">
        <v>0</v>
      </c>
      <c r="N197" s="2">
        <v>1.6100000000000001E-4</v>
      </c>
      <c r="O197" s="2">
        <v>0</v>
      </c>
      <c r="P197" s="2">
        <v>0</v>
      </c>
      <c r="Q197" s="2">
        <f t="shared" si="22"/>
        <v>-211234.618166</v>
      </c>
      <c r="R197" s="33">
        <f t="shared" si="24"/>
        <v>-0.10089921194706965</v>
      </c>
      <c r="S197" s="33">
        <f t="shared" si="25"/>
        <v>0</v>
      </c>
      <c r="T197" s="33">
        <f t="shared" si="26"/>
        <v>7.6903933891795273E-11</v>
      </c>
      <c r="U197" s="33">
        <f t="shared" si="27"/>
        <v>0</v>
      </c>
      <c r="V197" s="33">
        <f t="shared" si="28"/>
        <v>-0.10089921187016572</v>
      </c>
      <c r="W197" s="1" t="s">
        <v>481</v>
      </c>
      <c r="X197" s="1" t="s">
        <v>33</v>
      </c>
      <c r="Y197" s="2">
        <v>2398136.14</v>
      </c>
      <c r="Z197" s="2">
        <v>593411.11</v>
      </c>
      <c r="AA197" s="2">
        <v>-916747.02239107154</v>
      </c>
      <c r="AB197" s="2">
        <v>-201029.96746712539</v>
      </c>
    </row>
    <row r="198" spans="1:28" x14ac:dyDescent="0.2">
      <c r="A198" s="1">
        <v>5200530830</v>
      </c>
      <c r="B198" s="1" t="s">
        <v>245</v>
      </c>
      <c r="C198" s="1" t="s">
        <v>456</v>
      </c>
      <c r="D198" s="1" t="s">
        <v>460</v>
      </c>
      <c r="E198" s="2">
        <v>1736</v>
      </c>
      <c r="F198" s="1" t="s">
        <v>438</v>
      </c>
      <c r="G198" s="2">
        <v>449003.14925900003</v>
      </c>
      <c r="H198" s="2">
        <v>-1732.9448319999999</v>
      </c>
      <c r="I198" s="2">
        <v>-5143.601036</v>
      </c>
      <c r="J198" s="2">
        <v>-32098.586003</v>
      </c>
      <c r="K198" s="2">
        <v>792.47029199999997</v>
      </c>
      <c r="L198" s="2">
        <f t="shared" si="23"/>
        <v>-38182.661579</v>
      </c>
      <c r="M198" s="2">
        <v>0</v>
      </c>
      <c r="N198" s="2">
        <v>9.2E-5</v>
      </c>
      <c r="O198" s="2">
        <v>0</v>
      </c>
      <c r="P198" s="2">
        <v>0</v>
      </c>
      <c r="Q198" s="2">
        <f t="shared" si="22"/>
        <v>-38182.661486999998</v>
      </c>
      <c r="R198" s="33">
        <f t="shared" si="24"/>
        <v>-8.5038738908655098E-2</v>
      </c>
      <c r="S198" s="33">
        <f t="shared" si="25"/>
        <v>0</v>
      </c>
      <c r="T198" s="33">
        <f t="shared" si="26"/>
        <v>2.0489834013821432E-10</v>
      </c>
      <c r="U198" s="33">
        <f t="shared" si="27"/>
        <v>0</v>
      </c>
      <c r="V198" s="33">
        <f t="shared" si="28"/>
        <v>-8.503873870375675E-2</v>
      </c>
      <c r="W198" s="1" t="s">
        <v>481</v>
      </c>
      <c r="X198" s="1" t="s">
        <v>34</v>
      </c>
      <c r="Y198" s="2">
        <v>241467.92</v>
      </c>
      <c r="Z198" s="2">
        <v>69508.33</v>
      </c>
      <c r="AA198" s="2">
        <v>-92307.101740673272</v>
      </c>
      <c r="AB198" s="2">
        <v>191236.61598538747</v>
      </c>
    </row>
    <row r="199" spans="1:28" x14ac:dyDescent="0.2">
      <c r="A199" s="1">
        <v>5200530840</v>
      </c>
      <c r="B199" s="1" t="s">
        <v>246</v>
      </c>
      <c r="C199" s="1" t="s">
        <v>456</v>
      </c>
      <c r="D199" s="1" t="s">
        <v>462</v>
      </c>
      <c r="E199" s="2">
        <v>1125</v>
      </c>
      <c r="F199" s="1" t="s">
        <v>438</v>
      </c>
      <c r="G199" s="2">
        <v>357618.06134100002</v>
      </c>
      <c r="H199" s="2">
        <v>-2811.562461</v>
      </c>
      <c r="I199" s="2">
        <v>-8526.3969500000003</v>
      </c>
      <c r="J199" s="2">
        <v>-25153.143461</v>
      </c>
      <c r="K199" s="2">
        <v>653.97093400000006</v>
      </c>
      <c r="L199" s="2">
        <f t="shared" si="23"/>
        <v>-35837.131938000006</v>
      </c>
      <c r="M199" s="2">
        <v>0</v>
      </c>
      <c r="N199" s="2">
        <v>-6.38E-4</v>
      </c>
      <c r="O199" s="2">
        <v>0</v>
      </c>
      <c r="P199" s="2">
        <v>0</v>
      </c>
      <c r="Q199" s="2">
        <f t="shared" si="22"/>
        <v>-35837.132576000004</v>
      </c>
      <c r="R199" s="33">
        <f t="shared" si="24"/>
        <v>-0.10021063198994354</v>
      </c>
      <c r="S199" s="33">
        <f t="shared" si="25"/>
        <v>0</v>
      </c>
      <c r="T199" s="33">
        <f t="shared" si="26"/>
        <v>-1.7840262250950659E-9</v>
      </c>
      <c r="U199" s="33">
        <f t="shared" si="27"/>
        <v>0</v>
      </c>
      <c r="V199" s="33">
        <f t="shared" si="28"/>
        <v>-0.10021063377396976</v>
      </c>
      <c r="W199" s="1" t="s">
        <v>481</v>
      </c>
      <c r="X199" s="1" t="s">
        <v>33</v>
      </c>
      <c r="Y199" s="2">
        <v>127565.23</v>
      </c>
      <c r="Z199" s="2">
        <v>46596.38</v>
      </c>
      <c r="AA199" s="2">
        <v>-48764.973269254093</v>
      </c>
      <c r="AB199" s="2">
        <v>195847.3244881276</v>
      </c>
    </row>
    <row r="200" spans="1:28" x14ac:dyDescent="0.2">
      <c r="A200" s="1">
        <v>5200530850</v>
      </c>
      <c r="B200" s="1" t="s">
        <v>247</v>
      </c>
      <c r="C200" s="1" t="s">
        <v>456</v>
      </c>
      <c r="D200" s="1" t="s">
        <v>461</v>
      </c>
      <c r="E200" s="2">
        <v>1062</v>
      </c>
      <c r="F200" s="1" t="s">
        <v>438</v>
      </c>
      <c r="G200" s="2">
        <v>311739.611683</v>
      </c>
      <c r="H200" s="2">
        <v>-2695.8801389999999</v>
      </c>
      <c r="I200" s="2">
        <v>-7513.717009</v>
      </c>
      <c r="J200" s="2">
        <v>-21927.108673999999</v>
      </c>
      <c r="K200" s="2">
        <v>575.65492200000006</v>
      </c>
      <c r="L200" s="2">
        <f t="shared" si="23"/>
        <v>-31561.050899999998</v>
      </c>
      <c r="M200" s="2">
        <v>0</v>
      </c>
      <c r="N200" s="2">
        <v>8.2799999999999996E-4</v>
      </c>
      <c r="O200" s="2">
        <v>0</v>
      </c>
      <c r="P200" s="2">
        <v>0</v>
      </c>
      <c r="Q200" s="2">
        <f t="shared" si="22"/>
        <v>-31561.050071999998</v>
      </c>
      <c r="R200" s="33">
        <f t="shared" si="24"/>
        <v>-0.10124170851952437</v>
      </c>
      <c r="S200" s="33">
        <f t="shared" si="25"/>
        <v>0</v>
      </c>
      <c r="T200" s="33">
        <f t="shared" si="26"/>
        <v>2.6560628453017127E-9</v>
      </c>
      <c r="U200" s="33">
        <f t="shared" si="27"/>
        <v>0</v>
      </c>
      <c r="V200" s="33">
        <f t="shared" si="28"/>
        <v>-0.10124170586346153</v>
      </c>
      <c r="W200" s="1" t="s">
        <v>481</v>
      </c>
      <c r="X200" s="1" t="s">
        <v>33</v>
      </c>
      <c r="Y200" s="2">
        <v>28426.32</v>
      </c>
      <c r="Z200" s="2">
        <v>15499.7</v>
      </c>
      <c r="AA200" s="2">
        <v>-10866.665900600523</v>
      </c>
      <c r="AB200" s="2">
        <v>246988.787738905</v>
      </c>
    </row>
    <row r="201" spans="1:28" x14ac:dyDescent="0.2">
      <c r="A201" s="1">
        <v>5200530860</v>
      </c>
      <c r="B201" s="1" t="s">
        <v>248</v>
      </c>
      <c r="C201" s="1" t="s">
        <v>456</v>
      </c>
      <c r="D201" s="1" t="s">
        <v>461</v>
      </c>
      <c r="E201" s="2">
        <v>3894</v>
      </c>
      <c r="F201" s="1" t="s">
        <v>438</v>
      </c>
      <c r="G201" s="2">
        <v>861756.23004699999</v>
      </c>
      <c r="H201" s="2">
        <v>-5998.6878109999998</v>
      </c>
      <c r="I201" s="2">
        <v>-13709.180189999999</v>
      </c>
      <c r="J201" s="2">
        <v>-61067.521601</v>
      </c>
      <c r="K201" s="2">
        <v>1535.7346709999999</v>
      </c>
      <c r="L201" s="2">
        <f t="shared" si="23"/>
        <v>-79239.654930999997</v>
      </c>
      <c r="M201" s="2">
        <v>0</v>
      </c>
      <c r="N201" s="2">
        <v>-2.2599999999999999E-4</v>
      </c>
      <c r="O201" s="2">
        <v>0</v>
      </c>
      <c r="P201" s="2">
        <v>0</v>
      </c>
      <c r="Q201" s="2">
        <f t="shared" si="22"/>
        <v>-79239.655157000001</v>
      </c>
      <c r="R201" s="33">
        <f t="shared" si="24"/>
        <v>-9.1951357203043704E-2</v>
      </c>
      <c r="S201" s="33">
        <f t="shared" si="25"/>
        <v>0</v>
      </c>
      <c r="T201" s="33">
        <f t="shared" si="26"/>
        <v>-2.6225513912173746E-10</v>
      </c>
      <c r="U201" s="33">
        <f t="shared" si="27"/>
        <v>0</v>
      </c>
      <c r="V201" s="33">
        <f t="shared" si="28"/>
        <v>-9.1951357465298839E-2</v>
      </c>
      <c r="W201" s="1" t="s">
        <v>481</v>
      </c>
      <c r="X201" s="1" t="s">
        <v>34</v>
      </c>
      <c r="Y201" s="2">
        <v>753264.53</v>
      </c>
      <c r="Z201" s="2">
        <v>166022.56</v>
      </c>
      <c r="AA201" s="2">
        <v>-287954.05041112885</v>
      </c>
      <c r="AB201" s="2">
        <v>148540.24906794704</v>
      </c>
    </row>
    <row r="202" spans="1:28" x14ac:dyDescent="0.2">
      <c r="A202" s="1">
        <v>5200530870</v>
      </c>
      <c r="B202" s="1" t="s">
        <v>249</v>
      </c>
      <c r="C202" s="1" t="s">
        <v>456</v>
      </c>
      <c r="D202" s="1" t="s">
        <v>460</v>
      </c>
      <c r="E202" s="2">
        <v>679</v>
      </c>
      <c r="F202" s="1" t="s">
        <v>435</v>
      </c>
      <c r="G202" s="2">
        <v>216817.39806000001</v>
      </c>
      <c r="H202" s="2">
        <v>-1595.9925370000001</v>
      </c>
      <c r="I202" s="2">
        <v>-4682.969857</v>
      </c>
      <c r="J202" s="2">
        <v>-15299.929005</v>
      </c>
      <c r="K202" s="2">
        <v>390.45563199999998</v>
      </c>
      <c r="L202" s="2">
        <f t="shared" si="23"/>
        <v>-21188.435766999999</v>
      </c>
      <c r="M202" s="2">
        <v>0</v>
      </c>
      <c r="N202" s="2">
        <v>-4.35E-4</v>
      </c>
      <c r="O202" s="2">
        <v>0</v>
      </c>
      <c r="P202" s="2">
        <v>0</v>
      </c>
      <c r="Q202" s="2">
        <f t="shared" si="22"/>
        <v>-21188.436202000001</v>
      </c>
      <c r="R202" s="33">
        <f t="shared" si="24"/>
        <v>-9.7724794949972188E-2</v>
      </c>
      <c r="S202" s="33">
        <f t="shared" si="25"/>
        <v>0</v>
      </c>
      <c r="T202" s="33">
        <f t="shared" si="26"/>
        <v>-2.0062965605722386E-9</v>
      </c>
      <c r="U202" s="33">
        <f t="shared" si="27"/>
        <v>0</v>
      </c>
      <c r="V202" s="33">
        <f t="shared" si="28"/>
        <v>-9.7724796956268761E-2</v>
      </c>
      <c r="W202" s="1" t="s">
        <v>481</v>
      </c>
      <c r="X202" s="1" t="s">
        <v>34</v>
      </c>
      <c r="Y202" s="2">
        <v>60293</v>
      </c>
      <c r="Z202" s="2">
        <v>30466.18</v>
      </c>
      <c r="AA202" s="2">
        <v>-23048.494745183598</v>
      </c>
      <c r="AB202" s="2">
        <v>127685.38065044937</v>
      </c>
    </row>
    <row r="203" spans="1:28" x14ac:dyDescent="0.2">
      <c r="A203" s="1">
        <v>5200530880</v>
      </c>
      <c r="B203" s="1" t="s">
        <v>250</v>
      </c>
      <c r="C203" s="1" t="s">
        <v>456</v>
      </c>
      <c r="D203" s="1" t="s">
        <v>460</v>
      </c>
      <c r="E203" s="2">
        <v>518</v>
      </c>
      <c r="F203" s="1" t="s">
        <v>435</v>
      </c>
      <c r="G203" s="2">
        <v>111514.86928699999</v>
      </c>
      <c r="H203" s="2">
        <v>-2494.2924389999998</v>
      </c>
      <c r="I203" s="2">
        <v>-5214.655229</v>
      </c>
      <c r="J203" s="2">
        <v>-7535.6839739999996</v>
      </c>
      <c r="K203" s="2">
        <v>214.96877599999999</v>
      </c>
      <c r="L203" s="2">
        <f t="shared" si="23"/>
        <v>-15029.662866000001</v>
      </c>
      <c r="M203" s="2">
        <v>0</v>
      </c>
      <c r="N203" s="2">
        <v>4.9100000000000001E-4</v>
      </c>
      <c r="O203" s="2">
        <v>0</v>
      </c>
      <c r="P203" s="2">
        <v>0</v>
      </c>
      <c r="Q203" s="2">
        <f t="shared" si="22"/>
        <v>-15029.662375</v>
      </c>
      <c r="R203" s="33">
        <f t="shared" si="24"/>
        <v>-0.13477720919278435</v>
      </c>
      <c r="S203" s="33">
        <f t="shared" si="25"/>
        <v>0</v>
      </c>
      <c r="T203" s="33">
        <f t="shared" si="26"/>
        <v>4.4030002737692225E-9</v>
      </c>
      <c r="U203" s="33">
        <f t="shared" si="27"/>
        <v>0</v>
      </c>
      <c r="V203" s="33">
        <f t="shared" si="28"/>
        <v>-0.13477720478978406</v>
      </c>
      <c r="W203" s="1" t="s">
        <v>481</v>
      </c>
      <c r="X203" s="1" t="s">
        <v>33</v>
      </c>
      <c r="Y203" s="2">
        <v>59173.05</v>
      </c>
      <c r="Z203" s="2">
        <v>16702.47</v>
      </c>
      <c r="AA203" s="2">
        <v>-22620.366078673913</v>
      </c>
      <c r="AB203" s="2">
        <v>43006.054794499323</v>
      </c>
    </row>
    <row r="204" spans="1:28" x14ac:dyDescent="0.2">
      <c r="A204" s="1">
        <v>5200530890</v>
      </c>
      <c r="B204" s="1" t="s">
        <v>251</v>
      </c>
      <c r="C204" s="1" t="s">
        <v>456</v>
      </c>
      <c r="D204" s="1" t="s">
        <v>462</v>
      </c>
      <c r="E204" s="2">
        <v>265</v>
      </c>
      <c r="F204" s="1" t="s">
        <v>435</v>
      </c>
      <c r="G204" s="2">
        <v>104669.745702</v>
      </c>
      <c r="H204" s="2">
        <v>-1063.90174</v>
      </c>
      <c r="I204" s="2">
        <v>-3096.78161</v>
      </c>
      <c r="J204" s="2">
        <v>-7298.0019899999998</v>
      </c>
      <c r="K204" s="2">
        <v>193.72615400000001</v>
      </c>
      <c r="L204" s="2">
        <f t="shared" si="23"/>
        <v>-11264.959186</v>
      </c>
      <c r="M204" s="2">
        <v>0</v>
      </c>
      <c r="N204" s="2">
        <v>1.9799999999999999E-4</v>
      </c>
      <c r="O204" s="2">
        <v>0</v>
      </c>
      <c r="P204" s="2">
        <v>0</v>
      </c>
      <c r="Q204" s="2">
        <f t="shared" si="22"/>
        <v>-11264.958988</v>
      </c>
      <c r="R204" s="33">
        <f t="shared" si="24"/>
        <v>-0.10762383256449196</v>
      </c>
      <c r="S204" s="33">
        <f t="shared" si="25"/>
        <v>0</v>
      </c>
      <c r="T204" s="33">
        <f t="shared" si="26"/>
        <v>1.891664097128084E-9</v>
      </c>
      <c r="U204" s="33">
        <f t="shared" si="27"/>
        <v>0</v>
      </c>
      <c r="V204" s="33">
        <f t="shared" si="28"/>
        <v>-0.10762383067282787</v>
      </c>
      <c r="W204" s="1" t="s">
        <v>481</v>
      </c>
      <c r="X204" s="1" t="s">
        <v>33</v>
      </c>
      <c r="Y204" s="2">
        <v>42883.7</v>
      </c>
      <c r="Z204" s="2">
        <v>12313.94</v>
      </c>
      <c r="AA204" s="2">
        <v>-16393.358003483485</v>
      </c>
      <c r="AB204" s="2">
        <v>54406.302688760436</v>
      </c>
    </row>
    <row r="205" spans="1:28" x14ac:dyDescent="0.2">
      <c r="A205" s="1">
        <v>5200530900</v>
      </c>
      <c r="B205" s="1" t="s">
        <v>252</v>
      </c>
      <c r="C205" s="1" t="s">
        <v>456</v>
      </c>
      <c r="D205" s="1" t="s">
        <v>460</v>
      </c>
      <c r="E205" s="2">
        <v>2067</v>
      </c>
      <c r="F205" s="1" t="s">
        <v>438</v>
      </c>
      <c r="G205" s="2">
        <v>552011.33812700002</v>
      </c>
      <c r="H205" s="2">
        <v>-3014.6810529999998</v>
      </c>
      <c r="I205" s="2">
        <v>-7622.602852</v>
      </c>
      <c r="J205" s="2">
        <v>-39306.939851000003</v>
      </c>
      <c r="K205" s="2">
        <v>974.12313800000004</v>
      </c>
      <c r="L205" s="2">
        <f t="shared" si="23"/>
        <v>-48970.100618000004</v>
      </c>
      <c r="M205" s="2">
        <v>0</v>
      </c>
      <c r="N205" s="2">
        <v>2.5000000000000001E-4</v>
      </c>
      <c r="O205" s="2">
        <v>0</v>
      </c>
      <c r="P205" s="2">
        <v>0</v>
      </c>
      <c r="Q205" s="2">
        <f t="shared" si="22"/>
        <v>-48970.100368000007</v>
      </c>
      <c r="R205" s="33">
        <f t="shared" si="24"/>
        <v>-8.8712128240260091E-2</v>
      </c>
      <c r="S205" s="33">
        <f t="shared" si="25"/>
        <v>0</v>
      </c>
      <c r="T205" s="33">
        <f t="shared" si="26"/>
        <v>4.5288924834091551E-10</v>
      </c>
      <c r="U205" s="33">
        <f t="shared" si="27"/>
        <v>0</v>
      </c>
      <c r="V205" s="33">
        <f t="shared" si="28"/>
        <v>-8.8712127787370851E-2</v>
      </c>
      <c r="W205" s="1" t="s">
        <v>481</v>
      </c>
      <c r="X205" s="1" t="s">
        <v>34</v>
      </c>
      <c r="Y205" s="2">
        <v>279785.08</v>
      </c>
      <c r="Z205" s="2">
        <v>85585.2</v>
      </c>
      <c r="AA205" s="2">
        <v>-106954.78656163688</v>
      </c>
      <c r="AB205" s="2">
        <v>243546.16965497693</v>
      </c>
    </row>
    <row r="206" spans="1:28" x14ac:dyDescent="0.2">
      <c r="A206" s="1">
        <v>5200530910</v>
      </c>
      <c r="B206" s="1" t="s">
        <v>253</v>
      </c>
      <c r="C206" s="1" t="s">
        <v>456</v>
      </c>
      <c r="D206" s="1" t="s">
        <v>460</v>
      </c>
      <c r="E206" s="2">
        <v>2938</v>
      </c>
      <c r="F206" s="1" t="s">
        <v>438</v>
      </c>
      <c r="G206" s="2">
        <v>587970.06401500001</v>
      </c>
      <c r="H206" s="2">
        <v>-4029.9658709999999</v>
      </c>
      <c r="I206" s="2">
        <v>-9358.3591799999995</v>
      </c>
      <c r="J206" s="2">
        <v>-41729.122493000003</v>
      </c>
      <c r="K206" s="2">
        <v>1061.5857040000001</v>
      </c>
      <c r="L206" s="2">
        <f t="shared" si="23"/>
        <v>-54055.861840000005</v>
      </c>
      <c r="M206" s="2">
        <v>0</v>
      </c>
      <c r="N206" s="2">
        <v>8.0500000000000005E-4</v>
      </c>
      <c r="O206" s="2">
        <v>0</v>
      </c>
      <c r="P206" s="2">
        <v>0</v>
      </c>
      <c r="Q206" s="2">
        <f t="shared" si="22"/>
        <v>-54055.861035000002</v>
      </c>
      <c r="R206" s="33">
        <f t="shared" si="24"/>
        <v>-9.1936418447693208E-2</v>
      </c>
      <c r="S206" s="33">
        <f t="shared" si="25"/>
        <v>0</v>
      </c>
      <c r="T206" s="33">
        <f t="shared" si="26"/>
        <v>1.3691173229177588E-9</v>
      </c>
      <c r="U206" s="33">
        <f t="shared" si="27"/>
        <v>0</v>
      </c>
      <c r="V206" s="33">
        <f t="shared" si="28"/>
        <v>-9.1936417078575888E-2</v>
      </c>
      <c r="W206" s="1" t="s">
        <v>481</v>
      </c>
      <c r="X206" s="1" t="s">
        <v>34</v>
      </c>
      <c r="Y206" s="2">
        <v>255757.86</v>
      </c>
      <c r="Z206" s="2">
        <v>75234.38</v>
      </c>
      <c r="AA206" s="2">
        <v>-97769.785750408861</v>
      </c>
      <c r="AB206" s="2">
        <v>299698.65808006236</v>
      </c>
    </row>
    <row r="207" spans="1:28" x14ac:dyDescent="0.2">
      <c r="A207" s="1">
        <v>5200530920</v>
      </c>
      <c r="B207" s="1" t="s">
        <v>254</v>
      </c>
      <c r="C207" s="1" t="s">
        <v>456</v>
      </c>
      <c r="D207" s="1" t="s">
        <v>461</v>
      </c>
      <c r="E207" s="2">
        <v>11035</v>
      </c>
      <c r="F207" s="1" t="s">
        <v>439</v>
      </c>
      <c r="G207" s="2">
        <v>1980023.8487529999</v>
      </c>
      <c r="H207" s="2">
        <v>-25733.166582000002</v>
      </c>
      <c r="I207" s="2">
        <v>-51877.765557999999</v>
      </c>
      <c r="J207" s="2">
        <v>-137859.69736799999</v>
      </c>
      <c r="K207" s="2">
        <v>3661.9948720000002</v>
      </c>
      <c r="L207" s="2">
        <f t="shared" si="23"/>
        <v>-211808.63463599997</v>
      </c>
      <c r="M207" s="2">
        <v>0</v>
      </c>
      <c r="N207" s="2">
        <v>-6.0999999999999999E-5</v>
      </c>
      <c r="O207" s="2">
        <v>-74414.23</v>
      </c>
      <c r="P207" s="2">
        <v>-74414.23</v>
      </c>
      <c r="Q207" s="2">
        <f t="shared" si="22"/>
        <v>-286222.86469699995</v>
      </c>
      <c r="R207" s="33">
        <f t="shared" si="24"/>
        <v>-0.10697276942870916</v>
      </c>
      <c r="S207" s="33">
        <f t="shared" si="25"/>
        <v>0</v>
      </c>
      <c r="T207" s="33">
        <f t="shared" si="26"/>
        <v>-3.0807709734616185E-11</v>
      </c>
      <c r="U207" s="33">
        <f t="shared" si="27"/>
        <v>-3.75824917699175E-2</v>
      </c>
      <c r="V207" s="33">
        <f t="shared" si="28"/>
        <v>-0.14455526122943438</v>
      </c>
      <c r="W207" s="1" t="s">
        <v>481</v>
      </c>
      <c r="X207" s="1" t="s">
        <v>33</v>
      </c>
      <c r="Y207" s="2">
        <v>1979146.18</v>
      </c>
      <c r="Z207" s="2">
        <v>596162.97</v>
      </c>
      <c r="AA207" s="2">
        <v>-756577.71764019353</v>
      </c>
      <c r="AB207" s="2">
        <v>-57975.374564141268</v>
      </c>
    </row>
    <row r="208" spans="1:28" x14ac:dyDescent="0.2">
      <c r="A208" s="1">
        <v>5200530940</v>
      </c>
      <c r="B208" s="1" t="s">
        <v>255</v>
      </c>
      <c r="C208" s="1" t="s">
        <v>456</v>
      </c>
      <c r="D208" s="1" t="s">
        <v>461</v>
      </c>
      <c r="E208" s="2">
        <v>1115</v>
      </c>
      <c r="F208" s="1" t="s">
        <v>438</v>
      </c>
      <c r="G208" s="2">
        <v>259161.57333499999</v>
      </c>
      <c r="H208" s="2">
        <v>-2215.8697520000001</v>
      </c>
      <c r="I208" s="2">
        <v>-6085.9029440000004</v>
      </c>
      <c r="J208" s="2">
        <v>-18222.304528000001</v>
      </c>
      <c r="K208" s="2">
        <v>474.31462099999999</v>
      </c>
      <c r="L208" s="2">
        <f t="shared" si="23"/>
        <v>-26049.762602999999</v>
      </c>
      <c r="M208" s="2">
        <v>0</v>
      </c>
      <c r="N208" s="2">
        <v>-8.2399999999999997E-4</v>
      </c>
      <c r="O208" s="2">
        <v>0</v>
      </c>
      <c r="P208" s="2">
        <v>0</v>
      </c>
      <c r="Q208" s="2">
        <f t="shared" si="22"/>
        <v>-26049.763426999998</v>
      </c>
      <c r="R208" s="33">
        <f t="shared" si="24"/>
        <v>-0.10051552885630656</v>
      </c>
      <c r="S208" s="33">
        <f t="shared" si="25"/>
        <v>0</v>
      </c>
      <c r="T208" s="33">
        <f t="shared" si="26"/>
        <v>-3.1794837073892625E-9</v>
      </c>
      <c r="U208" s="33">
        <f t="shared" si="27"/>
        <v>0</v>
      </c>
      <c r="V208" s="33">
        <f t="shared" si="28"/>
        <v>-0.10051553203579026</v>
      </c>
      <c r="W208" s="1" t="s">
        <v>481</v>
      </c>
      <c r="X208" s="1" t="s">
        <v>33</v>
      </c>
      <c r="Y208" s="2">
        <v>93959.89</v>
      </c>
      <c r="Z208" s="2">
        <v>29329.1</v>
      </c>
      <c r="AA208" s="2">
        <v>-35918.498514305618</v>
      </c>
      <c r="AB208" s="2">
        <v>145356.64038305645</v>
      </c>
    </row>
    <row r="209" spans="1:28" x14ac:dyDescent="0.2">
      <c r="A209" s="1">
        <v>5200530950</v>
      </c>
      <c r="B209" s="1" t="s">
        <v>256</v>
      </c>
      <c r="C209" s="1" t="s">
        <v>456</v>
      </c>
      <c r="D209" s="1" t="s">
        <v>461</v>
      </c>
      <c r="E209" s="2">
        <v>1511</v>
      </c>
      <c r="F209" s="1" t="s">
        <v>438</v>
      </c>
      <c r="G209" s="2">
        <v>437290.31897999998</v>
      </c>
      <c r="H209" s="2">
        <v>-3087.138723</v>
      </c>
      <c r="I209" s="2">
        <v>-7995.2507370000003</v>
      </c>
      <c r="J209" s="2">
        <v>-30957.191684000001</v>
      </c>
      <c r="K209" s="2">
        <v>757.15389100000004</v>
      </c>
      <c r="L209" s="2">
        <f t="shared" si="23"/>
        <v>-41282.427253000002</v>
      </c>
      <c r="M209" s="2">
        <v>0</v>
      </c>
      <c r="N209" s="2">
        <v>-5.1900000000000004E-4</v>
      </c>
      <c r="O209" s="2">
        <v>0</v>
      </c>
      <c r="P209" s="2">
        <v>0</v>
      </c>
      <c r="Q209" s="2">
        <f t="shared" si="22"/>
        <v>-41282.427772000003</v>
      </c>
      <c r="R209" s="33">
        <f t="shared" si="24"/>
        <v>-9.440507932874706E-2</v>
      </c>
      <c r="S209" s="33">
        <f t="shared" si="25"/>
        <v>0</v>
      </c>
      <c r="T209" s="33">
        <f t="shared" si="26"/>
        <v>-1.1868545391322444E-9</v>
      </c>
      <c r="U209" s="33">
        <f t="shared" si="27"/>
        <v>0</v>
      </c>
      <c r="V209" s="33">
        <f t="shared" si="28"/>
        <v>-9.4405080515601592E-2</v>
      </c>
      <c r="W209" s="1" t="s">
        <v>481</v>
      </c>
      <c r="X209" s="1" t="s">
        <v>34</v>
      </c>
      <c r="Y209" s="2">
        <v>189806.9</v>
      </c>
      <c r="Z209" s="2">
        <v>106041.39</v>
      </c>
      <c r="AA209" s="2">
        <v>-72558.395456347978</v>
      </c>
      <c r="AB209" s="2">
        <v>172032.88476942258</v>
      </c>
    </row>
    <row r="210" spans="1:28" x14ac:dyDescent="0.2">
      <c r="A210" s="1">
        <v>5200530960</v>
      </c>
      <c r="B210" s="1" t="s">
        <v>257</v>
      </c>
      <c r="C210" s="1" t="s">
        <v>456</v>
      </c>
      <c r="D210" s="1" t="s">
        <v>461</v>
      </c>
      <c r="E210" s="2">
        <v>1286</v>
      </c>
      <c r="F210" s="1" t="s">
        <v>438</v>
      </c>
      <c r="G210" s="2">
        <v>327320.86644700001</v>
      </c>
      <c r="H210" s="2">
        <v>-2372.2161470000001</v>
      </c>
      <c r="I210" s="2">
        <v>-6537.1528070000004</v>
      </c>
      <c r="J210" s="2">
        <v>-23148.747243999998</v>
      </c>
      <c r="K210" s="2">
        <v>595.84629299999995</v>
      </c>
      <c r="L210" s="2">
        <f t="shared" si="23"/>
        <v>-31462.269905000001</v>
      </c>
      <c r="M210" s="2">
        <v>0</v>
      </c>
      <c r="N210" s="2">
        <v>-4.6900000000000002E-4</v>
      </c>
      <c r="O210" s="2">
        <v>0</v>
      </c>
      <c r="P210" s="2">
        <v>0</v>
      </c>
      <c r="Q210" s="2">
        <f t="shared" si="22"/>
        <v>-31462.270374</v>
      </c>
      <c r="R210" s="33">
        <f t="shared" si="24"/>
        <v>-9.6120575038543682E-2</v>
      </c>
      <c r="S210" s="33">
        <f t="shared" si="25"/>
        <v>0</v>
      </c>
      <c r="T210" s="33">
        <f t="shared" si="26"/>
        <v>-1.4328447956615097E-9</v>
      </c>
      <c r="U210" s="33">
        <f t="shared" si="27"/>
        <v>0</v>
      </c>
      <c r="V210" s="33">
        <f t="shared" si="28"/>
        <v>-9.6120576471388483E-2</v>
      </c>
      <c r="W210" s="1" t="s">
        <v>481</v>
      </c>
      <c r="X210" s="1" t="s">
        <v>34</v>
      </c>
      <c r="Y210" s="2">
        <v>50085.95</v>
      </c>
      <c r="Z210" s="2">
        <v>21019.119999999999</v>
      </c>
      <c r="AA210" s="2">
        <v>-19146.596709112637</v>
      </c>
      <c r="AB210" s="2">
        <v>243680.28346485877</v>
      </c>
    </row>
    <row r="211" spans="1:28" x14ac:dyDescent="0.2">
      <c r="A211" s="1">
        <v>5200530970</v>
      </c>
      <c r="B211" s="1" t="s">
        <v>258</v>
      </c>
      <c r="C211" s="1" t="s">
        <v>456</v>
      </c>
      <c r="D211" s="1" t="s">
        <v>461</v>
      </c>
      <c r="E211" s="2">
        <v>590</v>
      </c>
      <c r="F211" s="1" t="s">
        <v>435</v>
      </c>
      <c r="G211" s="2">
        <v>228686.261008</v>
      </c>
      <c r="H211" s="2">
        <v>-1003.193298</v>
      </c>
      <c r="I211" s="2">
        <v>-2272.0911700000001</v>
      </c>
      <c r="J211" s="2">
        <v>-16371.403994</v>
      </c>
      <c r="K211" s="2">
        <v>401.31577399999998</v>
      </c>
      <c r="L211" s="2">
        <f t="shared" si="23"/>
        <v>-19245.372688000003</v>
      </c>
      <c r="M211" s="2">
        <v>0</v>
      </c>
      <c r="N211" s="2">
        <v>-5.7799999999999995E-4</v>
      </c>
      <c r="O211" s="2">
        <v>0</v>
      </c>
      <c r="P211" s="2">
        <v>0</v>
      </c>
      <c r="Q211" s="2">
        <f t="shared" si="22"/>
        <v>-19245.373266000002</v>
      </c>
      <c r="R211" s="33">
        <f t="shared" si="24"/>
        <v>-8.4156226102829815E-2</v>
      </c>
      <c r="S211" s="33">
        <f t="shared" si="25"/>
        <v>0</v>
      </c>
      <c r="T211" s="33">
        <f t="shared" si="26"/>
        <v>-2.5274802143876062E-9</v>
      </c>
      <c r="U211" s="33">
        <f t="shared" si="27"/>
        <v>0</v>
      </c>
      <c r="V211" s="33">
        <f t="shared" si="28"/>
        <v>-8.4156228630310026E-2</v>
      </c>
      <c r="W211" s="1" t="s">
        <v>481</v>
      </c>
      <c r="X211" s="1" t="s">
        <v>34</v>
      </c>
      <c r="Y211" s="2">
        <v>102917.09</v>
      </c>
      <c r="Z211" s="2">
        <v>27651.3</v>
      </c>
      <c r="AA211" s="2">
        <v>-39342.610386853987</v>
      </c>
      <c r="AB211" s="2">
        <v>117837.65647683227</v>
      </c>
    </row>
    <row r="212" spans="1:28" x14ac:dyDescent="0.2">
      <c r="A212" s="1">
        <v>5200530980</v>
      </c>
      <c r="B212" s="1" t="s">
        <v>259</v>
      </c>
      <c r="C212" s="1" t="s">
        <v>456</v>
      </c>
      <c r="D212" s="1" t="s">
        <v>461</v>
      </c>
      <c r="E212" s="2">
        <v>3322</v>
      </c>
      <c r="F212" s="1" t="s">
        <v>438</v>
      </c>
      <c r="G212" s="2">
        <v>573525.36002799997</v>
      </c>
      <c r="H212" s="2">
        <v>-8625.4722729999994</v>
      </c>
      <c r="I212" s="2">
        <v>-24995.298557999999</v>
      </c>
      <c r="J212" s="2">
        <v>-39225.645450000004</v>
      </c>
      <c r="K212" s="2">
        <v>1109.658195</v>
      </c>
      <c r="L212" s="2">
        <f t="shared" si="23"/>
        <v>-71736.758086000016</v>
      </c>
      <c r="M212" s="2">
        <v>0</v>
      </c>
      <c r="N212" s="2">
        <v>2.9100000000000003E-4</v>
      </c>
      <c r="O212" s="2">
        <v>0</v>
      </c>
      <c r="P212" s="2">
        <v>0</v>
      </c>
      <c r="Q212" s="2">
        <f t="shared" si="22"/>
        <v>-71736.757795000012</v>
      </c>
      <c r="R212" s="33">
        <f t="shared" si="24"/>
        <v>-0.1250803592756522</v>
      </c>
      <c r="S212" s="33">
        <f t="shared" si="25"/>
        <v>0</v>
      </c>
      <c r="T212" s="33">
        <f t="shared" si="26"/>
        <v>5.0738819986232725E-10</v>
      </c>
      <c r="U212" s="33">
        <f t="shared" si="27"/>
        <v>0</v>
      </c>
      <c r="V212" s="33">
        <f t="shared" si="28"/>
        <v>-0.12508035876826401</v>
      </c>
      <c r="W212" s="1" t="s">
        <v>481</v>
      </c>
      <c r="X212" s="1" t="s">
        <v>33</v>
      </c>
      <c r="Y212" s="2">
        <v>161777.89000000001</v>
      </c>
      <c r="Z212" s="2">
        <v>98734.74</v>
      </c>
      <c r="AA212" s="2">
        <v>-61843.611158043059</v>
      </c>
      <c r="AB212" s="2">
        <v>302392.03958691983</v>
      </c>
    </row>
    <row r="213" spans="1:28" x14ac:dyDescent="0.2">
      <c r="A213" s="1">
        <v>5200530990</v>
      </c>
      <c r="B213" s="1" t="s">
        <v>260</v>
      </c>
      <c r="C213" s="1" t="s">
        <v>456</v>
      </c>
      <c r="D213" s="1" t="s">
        <v>458</v>
      </c>
      <c r="E213" s="2">
        <v>1139</v>
      </c>
      <c r="F213" s="1" t="s">
        <v>438</v>
      </c>
      <c r="G213" s="2">
        <v>280074.84381300001</v>
      </c>
      <c r="H213" s="2">
        <v>-2462.721552</v>
      </c>
      <c r="I213" s="2">
        <v>-6662.7548980000001</v>
      </c>
      <c r="J213" s="2">
        <v>-19682.487273999999</v>
      </c>
      <c r="K213" s="2">
        <v>512.40630199999998</v>
      </c>
      <c r="L213" s="2">
        <f t="shared" si="23"/>
        <v>-28295.557422000002</v>
      </c>
      <c r="M213" s="2">
        <v>0</v>
      </c>
      <c r="N213" s="2">
        <v>7.6599999999999997E-4</v>
      </c>
      <c r="O213" s="2">
        <v>0</v>
      </c>
      <c r="P213" s="2">
        <v>0</v>
      </c>
      <c r="Q213" s="2">
        <f t="shared" si="22"/>
        <v>-28295.556656000001</v>
      </c>
      <c r="R213" s="33">
        <f t="shared" si="24"/>
        <v>-0.10102855735552009</v>
      </c>
      <c r="S213" s="33">
        <f t="shared" si="25"/>
        <v>0</v>
      </c>
      <c r="T213" s="33">
        <f t="shared" si="26"/>
        <v>2.7349832265244134E-9</v>
      </c>
      <c r="U213" s="33">
        <f t="shared" si="27"/>
        <v>0</v>
      </c>
      <c r="V213" s="33">
        <f t="shared" si="28"/>
        <v>-0.10102855462053685</v>
      </c>
      <c r="W213" s="1" t="s">
        <v>481</v>
      </c>
      <c r="X213" s="1" t="s">
        <v>33</v>
      </c>
      <c r="Y213" s="2">
        <v>96852.69</v>
      </c>
      <c r="Z213" s="2">
        <v>37023.24</v>
      </c>
      <c r="AA213" s="2">
        <v>-37024.343066722438</v>
      </c>
      <c r="AB213" s="2">
        <v>154524.43066225413</v>
      </c>
    </row>
    <row r="214" spans="1:28" x14ac:dyDescent="0.2">
      <c r="A214" s="1">
        <v>5200730010</v>
      </c>
      <c r="B214" s="1" t="s">
        <v>261</v>
      </c>
      <c r="C214" s="1" t="s">
        <v>456</v>
      </c>
      <c r="D214" s="1" t="s">
        <v>463</v>
      </c>
      <c r="E214" s="2">
        <v>1574</v>
      </c>
      <c r="F214" s="1" t="s">
        <v>438</v>
      </c>
      <c r="G214" s="2">
        <v>440287.01946899999</v>
      </c>
      <c r="H214" s="2">
        <v>-4430.4966649999997</v>
      </c>
      <c r="I214" s="2">
        <v>-12857.10662</v>
      </c>
      <c r="J214" s="2">
        <v>-30708.237152999998</v>
      </c>
      <c r="K214" s="2">
        <v>818.86383999999998</v>
      </c>
      <c r="L214" s="2">
        <f t="shared" si="23"/>
        <v>-47176.976598000001</v>
      </c>
      <c r="M214" s="2">
        <v>0</v>
      </c>
      <c r="N214" s="2">
        <v>-4.1800000000000002E-4</v>
      </c>
      <c r="O214" s="2">
        <v>0</v>
      </c>
      <c r="P214" s="2">
        <v>0</v>
      </c>
      <c r="Q214" s="2">
        <f t="shared" si="22"/>
        <v>-47176.977016000004</v>
      </c>
      <c r="R214" s="33">
        <f t="shared" si="24"/>
        <v>-0.10715050526562632</v>
      </c>
      <c r="S214" s="33">
        <f t="shared" si="25"/>
        <v>0</v>
      </c>
      <c r="T214" s="33">
        <f t="shared" si="26"/>
        <v>-9.4938070285179233E-10</v>
      </c>
      <c r="U214" s="33">
        <f t="shared" si="27"/>
        <v>0</v>
      </c>
      <c r="V214" s="33">
        <f t="shared" si="28"/>
        <v>-0.10715050621500703</v>
      </c>
      <c r="W214" s="1" t="s">
        <v>481</v>
      </c>
      <c r="X214" s="1" t="s">
        <v>33</v>
      </c>
      <c r="Y214" s="2">
        <v>230980.84</v>
      </c>
      <c r="Z214" s="2">
        <v>75742.720000000001</v>
      </c>
      <c r="AA214" s="2">
        <v>-88298.155291295727</v>
      </c>
      <c r="AB214" s="2">
        <v>173786.02863791661</v>
      </c>
    </row>
    <row r="215" spans="1:28" x14ac:dyDescent="0.2">
      <c r="A215" s="1">
        <v>5200730011</v>
      </c>
      <c r="B215" s="1" t="s">
        <v>262</v>
      </c>
      <c r="C215" s="1" t="s">
        <v>456</v>
      </c>
      <c r="D215" s="1" t="s">
        <v>463</v>
      </c>
      <c r="E215" s="2">
        <v>1201</v>
      </c>
      <c r="F215" s="1" t="s">
        <v>438</v>
      </c>
      <c r="G215" s="2">
        <v>863867.95212399994</v>
      </c>
      <c r="H215" s="2">
        <v>-5128.65391</v>
      </c>
      <c r="I215" s="2">
        <v>-11907.503097000001</v>
      </c>
      <c r="J215" s="2">
        <v>-61229.229925</v>
      </c>
      <c r="K215" s="2">
        <v>1517.5090399999999</v>
      </c>
      <c r="L215" s="2">
        <f t="shared" si="23"/>
        <v>-76747.87789199999</v>
      </c>
      <c r="M215" s="2">
        <v>0</v>
      </c>
      <c r="N215" s="2">
        <v>-7.0699999999999995E-4</v>
      </c>
      <c r="O215" s="2">
        <v>9720.02</v>
      </c>
      <c r="P215" s="2">
        <v>9720.02</v>
      </c>
      <c r="Q215" s="2">
        <f t="shared" si="22"/>
        <v>-67027.858598999985</v>
      </c>
      <c r="R215" s="33">
        <f t="shared" si="24"/>
        <v>-8.8842140402707714E-2</v>
      </c>
      <c r="S215" s="33">
        <f t="shared" si="25"/>
        <v>0</v>
      </c>
      <c r="T215" s="33">
        <f t="shared" si="26"/>
        <v>-8.1841211757154858E-10</v>
      </c>
      <c r="U215" s="33">
        <f t="shared" si="27"/>
        <v>1.1251742787889398E-2</v>
      </c>
      <c r="V215" s="33">
        <f t="shared" si="28"/>
        <v>-7.7590398433230429E-2</v>
      </c>
      <c r="W215" s="1" t="s">
        <v>481</v>
      </c>
      <c r="X215" s="1" t="s">
        <v>34</v>
      </c>
      <c r="Y215" s="2">
        <v>1590778.05</v>
      </c>
      <c r="Z215" s="2">
        <v>248875.93</v>
      </c>
      <c r="AA215" s="2">
        <v>-608114.36694439501</v>
      </c>
      <c r="AB215" s="2">
        <v>-449623.49273073644</v>
      </c>
    </row>
    <row r="216" spans="1:28" x14ac:dyDescent="0.2">
      <c r="A216" s="1">
        <v>5200730020</v>
      </c>
      <c r="B216" s="1" t="s">
        <v>263</v>
      </c>
      <c r="C216" s="1" t="s">
        <v>456</v>
      </c>
      <c r="D216" s="1" t="s">
        <v>463</v>
      </c>
      <c r="E216" s="2">
        <v>1907</v>
      </c>
      <c r="F216" s="1" t="s">
        <v>438</v>
      </c>
      <c r="G216" s="2">
        <v>500609.37876599998</v>
      </c>
      <c r="H216" s="2">
        <v>-3559.7584339999999</v>
      </c>
      <c r="I216" s="2">
        <v>-10134.24869</v>
      </c>
      <c r="J216" s="2">
        <v>-35380.352773999999</v>
      </c>
      <c r="K216" s="2">
        <v>895.28443800000002</v>
      </c>
      <c r="L216" s="2">
        <f t="shared" si="23"/>
        <v>-48179.075459999993</v>
      </c>
      <c r="M216" s="2">
        <v>0</v>
      </c>
      <c r="N216" s="2">
        <v>-6.5600000000000001E-4</v>
      </c>
      <c r="O216" s="2">
        <v>0</v>
      </c>
      <c r="P216" s="2">
        <v>0</v>
      </c>
      <c r="Q216" s="2">
        <f t="shared" si="22"/>
        <v>-48179.076115999989</v>
      </c>
      <c r="R216" s="33">
        <f t="shared" si="24"/>
        <v>-9.6240856651070364E-2</v>
      </c>
      <c r="S216" s="33">
        <f t="shared" si="25"/>
        <v>0</v>
      </c>
      <c r="T216" s="33">
        <f t="shared" si="26"/>
        <v>-1.3104029365511234E-9</v>
      </c>
      <c r="U216" s="33">
        <f t="shared" si="27"/>
        <v>0</v>
      </c>
      <c r="V216" s="33">
        <f t="shared" si="28"/>
        <v>-9.6240857961473289E-2</v>
      </c>
      <c r="W216" s="1" t="s">
        <v>481</v>
      </c>
      <c r="X216" s="1" t="s">
        <v>34</v>
      </c>
      <c r="Y216" s="2">
        <v>161626.21</v>
      </c>
      <c r="Z216" s="2">
        <v>74663.7</v>
      </c>
      <c r="AA216" s="2">
        <v>-61785.627715803501</v>
      </c>
      <c r="AB216" s="2">
        <v>277332.13281236094</v>
      </c>
    </row>
    <row r="217" spans="1:28" x14ac:dyDescent="0.2">
      <c r="A217" s="1">
        <v>5200730030</v>
      </c>
      <c r="B217" s="1" t="s">
        <v>264</v>
      </c>
      <c r="C217" s="1" t="s">
        <v>456</v>
      </c>
      <c r="D217" s="1" t="s">
        <v>464</v>
      </c>
      <c r="E217" s="2">
        <v>43505</v>
      </c>
      <c r="F217" s="1" t="s">
        <v>434</v>
      </c>
      <c r="G217" s="2">
        <v>7758288.4987040004</v>
      </c>
      <c r="H217" s="2">
        <v>-90798.005673000007</v>
      </c>
      <c r="I217" s="2">
        <v>-194541.50393800001</v>
      </c>
      <c r="J217" s="2">
        <v>-540915.07926100004</v>
      </c>
      <c r="K217" s="2">
        <v>14246.295548</v>
      </c>
      <c r="L217" s="2">
        <f t="shared" si="23"/>
        <v>-812008.29332400009</v>
      </c>
      <c r="M217" s="2">
        <v>0</v>
      </c>
      <c r="N217" s="2">
        <v>-24229.094660999999</v>
      </c>
      <c r="O217" s="2">
        <v>0</v>
      </c>
      <c r="P217" s="2">
        <v>0</v>
      </c>
      <c r="Q217" s="2">
        <f t="shared" si="22"/>
        <v>-836237.38798500004</v>
      </c>
      <c r="R217" s="33">
        <f t="shared" si="24"/>
        <v>-0.10466332793110797</v>
      </c>
      <c r="S217" s="33">
        <f t="shared" si="25"/>
        <v>0</v>
      </c>
      <c r="T217" s="33">
        <f t="shared" si="26"/>
        <v>-3.1229948029191487E-3</v>
      </c>
      <c r="U217" s="33">
        <f t="shared" si="27"/>
        <v>0</v>
      </c>
      <c r="V217" s="33">
        <f t="shared" si="28"/>
        <v>-0.10778632273402711</v>
      </c>
      <c r="W217" s="1" t="s">
        <v>481</v>
      </c>
      <c r="X217" s="1" t="s">
        <v>33</v>
      </c>
      <c r="Y217" s="2">
        <v>9824244.25</v>
      </c>
      <c r="Z217" s="2">
        <v>2656380.3199999998</v>
      </c>
      <c r="AA217" s="2">
        <v>-3755561.0430982895</v>
      </c>
      <c r="AB217" s="2">
        <v>-1816571.1793083358</v>
      </c>
    </row>
    <row r="218" spans="1:28" x14ac:dyDescent="0.2">
      <c r="A218" s="1">
        <v>5200730040</v>
      </c>
      <c r="B218" s="1" t="s">
        <v>265</v>
      </c>
      <c r="C218" s="1" t="s">
        <v>456</v>
      </c>
      <c r="D218" s="1" t="s">
        <v>464</v>
      </c>
      <c r="E218" s="2">
        <v>675</v>
      </c>
      <c r="F218" s="1" t="s">
        <v>435</v>
      </c>
      <c r="G218" s="2">
        <v>261262.86585999999</v>
      </c>
      <c r="H218" s="2">
        <v>-1874.522301</v>
      </c>
      <c r="I218" s="2">
        <v>-4136.0475749999996</v>
      </c>
      <c r="J218" s="2">
        <v>-18546.342434999999</v>
      </c>
      <c r="K218" s="2">
        <v>471.17869999999999</v>
      </c>
      <c r="L218" s="2">
        <f t="shared" si="23"/>
        <v>-24085.733611</v>
      </c>
      <c r="M218" s="2">
        <v>0</v>
      </c>
      <c r="N218" s="2">
        <v>-9.8999999999999994E-5</v>
      </c>
      <c r="O218" s="2">
        <v>0</v>
      </c>
      <c r="P218" s="2">
        <v>0</v>
      </c>
      <c r="Q218" s="2">
        <f t="shared" si="22"/>
        <v>-24085.73371</v>
      </c>
      <c r="R218" s="33">
        <f t="shared" si="24"/>
        <v>-9.218965554755322E-2</v>
      </c>
      <c r="S218" s="33">
        <f t="shared" si="25"/>
        <v>0</v>
      </c>
      <c r="T218" s="33">
        <f t="shared" si="26"/>
        <v>-3.7892870720116046E-10</v>
      </c>
      <c r="U218" s="33">
        <f t="shared" si="27"/>
        <v>0</v>
      </c>
      <c r="V218" s="33">
        <f t="shared" si="28"/>
        <v>-9.2189655926481928E-2</v>
      </c>
      <c r="W218" s="1" t="s">
        <v>481</v>
      </c>
      <c r="X218" s="1" t="s">
        <v>34</v>
      </c>
      <c r="Y218" s="2">
        <v>87793.600000000006</v>
      </c>
      <c r="Z218" s="2">
        <v>24763.040000000001</v>
      </c>
      <c r="AA218" s="2">
        <v>-33561.281214415452</v>
      </c>
      <c r="AB218" s="2">
        <v>157858.67003739998</v>
      </c>
    </row>
    <row r="219" spans="1:28" x14ac:dyDescent="0.2">
      <c r="A219" s="1">
        <v>5200730050</v>
      </c>
      <c r="B219" s="1" t="s">
        <v>266</v>
      </c>
      <c r="C219" s="1" t="s">
        <v>456</v>
      </c>
      <c r="D219" s="1" t="s">
        <v>464</v>
      </c>
      <c r="E219" s="2">
        <v>785</v>
      </c>
      <c r="F219" s="1" t="s">
        <v>435</v>
      </c>
      <c r="G219" s="2">
        <v>219953.26315899999</v>
      </c>
      <c r="H219" s="2">
        <v>-1948.3531370000001</v>
      </c>
      <c r="I219" s="2">
        <v>-5091.1384369999996</v>
      </c>
      <c r="J219" s="2">
        <v>-15466.977425999999</v>
      </c>
      <c r="K219" s="2">
        <v>404.70101499999998</v>
      </c>
      <c r="L219" s="2">
        <f t="shared" si="23"/>
        <v>-22101.767984999999</v>
      </c>
      <c r="M219" s="2">
        <v>0</v>
      </c>
      <c r="N219" s="2">
        <v>-4.0700000000000003E-4</v>
      </c>
      <c r="O219" s="2">
        <v>-81376.710000000006</v>
      </c>
      <c r="P219" s="2">
        <v>-96741.95</v>
      </c>
      <c r="Q219" s="2">
        <f t="shared" si="22"/>
        <v>-118843.718392</v>
      </c>
      <c r="R219" s="33">
        <f t="shared" si="24"/>
        <v>-0.10048392857451291</v>
      </c>
      <c r="S219" s="33">
        <f t="shared" si="25"/>
        <v>0</v>
      </c>
      <c r="T219" s="33">
        <f t="shared" si="26"/>
        <v>-1.8503930978545543E-9</v>
      </c>
      <c r="U219" s="33">
        <f t="shared" si="27"/>
        <v>-0.43982957384027122</v>
      </c>
      <c r="V219" s="33">
        <f t="shared" si="28"/>
        <v>-0.54031350426517721</v>
      </c>
      <c r="W219" s="1" t="s">
        <v>481</v>
      </c>
      <c r="X219" s="1" t="s">
        <v>29</v>
      </c>
      <c r="Y219" s="2">
        <v>83933.7</v>
      </c>
      <c r="Z219" s="2">
        <v>29414.3</v>
      </c>
      <c r="AA219" s="2">
        <v>-32085.738699248941</v>
      </c>
      <c r="AB219" s="2">
        <v>116277.16962387967</v>
      </c>
    </row>
    <row r="220" spans="1:28" x14ac:dyDescent="0.2">
      <c r="A220" s="1">
        <v>5200730060</v>
      </c>
      <c r="B220" s="1" t="s">
        <v>267</v>
      </c>
      <c r="C220" s="1" t="s">
        <v>456</v>
      </c>
      <c r="D220" s="1" t="s">
        <v>463</v>
      </c>
      <c r="E220" s="2">
        <v>12817</v>
      </c>
      <c r="F220" s="1" t="s">
        <v>439</v>
      </c>
      <c r="G220" s="2">
        <v>6460824.4210710004</v>
      </c>
      <c r="H220" s="2">
        <v>-33358.015204000003</v>
      </c>
      <c r="I220" s="2">
        <v>-83711.931169999996</v>
      </c>
      <c r="J220" s="2">
        <v>-458013.79225100001</v>
      </c>
      <c r="K220" s="2">
        <v>11243.28694</v>
      </c>
      <c r="L220" s="2">
        <f t="shared" si="23"/>
        <v>-563840.45168499998</v>
      </c>
      <c r="M220" s="2">
        <v>0</v>
      </c>
      <c r="N220" s="2">
        <v>3.1199999999999999E-4</v>
      </c>
      <c r="O220" s="2">
        <v>0</v>
      </c>
      <c r="P220" s="2">
        <v>0</v>
      </c>
      <c r="Q220" s="2">
        <f t="shared" si="22"/>
        <v>-563840.45137299993</v>
      </c>
      <c r="R220" s="33">
        <f t="shared" si="24"/>
        <v>-8.7270666239763414E-2</v>
      </c>
      <c r="S220" s="33">
        <f t="shared" si="25"/>
        <v>0</v>
      </c>
      <c r="T220" s="33">
        <f t="shared" si="26"/>
        <v>4.8291050749260303E-11</v>
      </c>
      <c r="U220" s="33">
        <f t="shared" si="27"/>
        <v>0</v>
      </c>
      <c r="V220" s="33">
        <f t="shared" si="28"/>
        <v>-8.7270666191472362E-2</v>
      </c>
      <c r="W220" s="1" t="s">
        <v>481</v>
      </c>
      <c r="X220" s="1" t="s">
        <v>34</v>
      </c>
      <c r="Y220" s="2">
        <v>14398540.25</v>
      </c>
      <c r="Z220" s="2">
        <v>2436222.64</v>
      </c>
      <c r="AA220" s="2">
        <v>-5504199.1489963932</v>
      </c>
      <c r="AB220" s="2">
        <v>-5481694.7341016959</v>
      </c>
    </row>
    <row r="221" spans="1:28" x14ac:dyDescent="0.2">
      <c r="A221" s="1">
        <v>5200730061</v>
      </c>
      <c r="B221" s="1" t="s">
        <v>268</v>
      </c>
      <c r="C221" s="1" t="s">
        <v>456</v>
      </c>
      <c r="D221" s="1" t="s">
        <v>463</v>
      </c>
      <c r="E221" s="2">
        <v>1870</v>
      </c>
      <c r="F221" s="1" t="s">
        <v>438</v>
      </c>
      <c r="G221" s="2">
        <v>634293.04466300004</v>
      </c>
      <c r="H221" s="2">
        <v>-6444.8041810000004</v>
      </c>
      <c r="I221" s="2">
        <v>-14001.117262</v>
      </c>
      <c r="J221" s="2">
        <v>-44486.491629999997</v>
      </c>
      <c r="K221" s="2">
        <v>1155.7390330000001</v>
      </c>
      <c r="L221" s="2">
        <f t="shared" si="23"/>
        <v>-63776.674039999998</v>
      </c>
      <c r="M221" s="2">
        <v>0</v>
      </c>
      <c r="N221" s="2">
        <v>6.6399999999999999E-4</v>
      </c>
      <c r="O221" s="2">
        <v>0</v>
      </c>
      <c r="P221" s="2">
        <v>0</v>
      </c>
      <c r="Q221" s="2">
        <f t="shared" si="22"/>
        <v>-63776.673375999999</v>
      </c>
      <c r="R221" s="33">
        <f t="shared" si="24"/>
        <v>-0.10054764840419235</v>
      </c>
      <c r="S221" s="33">
        <f t="shared" si="25"/>
        <v>0</v>
      </c>
      <c r="T221" s="33">
        <f t="shared" si="26"/>
        <v>1.0468347486811609E-9</v>
      </c>
      <c r="U221" s="33">
        <f t="shared" si="27"/>
        <v>0</v>
      </c>
      <c r="V221" s="33">
        <f t="shared" si="28"/>
        <v>-0.10054764735735759</v>
      </c>
      <c r="W221" s="1" t="s">
        <v>481</v>
      </c>
      <c r="X221" s="1" t="s">
        <v>33</v>
      </c>
      <c r="Y221" s="2">
        <v>707768.56</v>
      </c>
      <c r="Z221" s="2">
        <v>147888.26</v>
      </c>
      <c r="AA221" s="2">
        <v>-270562.08740593703</v>
      </c>
      <c r="AB221" s="2">
        <v>-16935.352792445803</v>
      </c>
    </row>
    <row r="222" spans="1:28" x14ac:dyDescent="0.2">
      <c r="A222" s="1">
        <v>5200730070</v>
      </c>
      <c r="B222" s="1" t="s">
        <v>269</v>
      </c>
      <c r="C222" s="1" t="s">
        <v>456</v>
      </c>
      <c r="D222" s="1" t="s">
        <v>464</v>
      </c>
      <c r="E222" s="2">
        <v>609</v>
      </c>
      <c r="F222" s="1" t="s">
        <v>435</v>
      </c>
      <c r="G222" s="2">
        <v>138902.85307899999</v>
      </c>
      <c r="H222" s="2">
        <v>-2959.2479229999999</v>
      </c>
      <c r="I222" s="2">
        <v>-7231.1123660000003</v>
      </c>
      <c r="J222" s="2">
        <v>-9341.8379800000002</v>
      </c>
      <c r="K222" s="2">
        <v>272.33292399999999</v>
      </c>
      <c r="L222" s="2">
        <f t="shared" si="23"/>
        <v>-19259.865345000002</v>
      </c>
      <c r="M222" s="2">
        <v>0</v>
      </c>
      <c r="N222" s="2">
        <v>-7.4399999999999998E-4</v>
      </c>
      <c r="O222" s="2">
        <v>-23752.31</v>
      </c>
      <c r="P222" s="2">
        <v>-28361.32</v>
      </c>
      <c r="Q222" s="2">
        <f t="shared" si="22"/>
        <v>-47621.186089000003</v>
      </c>
      <c r="R222" s="33">
        <f t="shared" si="24"/>
        <v>-0.13865708959949219</v>
      </c>
      <c r="S222" s="33">
        <f t="shared" si="25"/>
        <v>0</v>
      </c>
      <c r="T222" s="33">
        <f t="shared" si="26"/>
        <v>-5.3562614698551611E-9</v>
      </c>
      <c r="U222" s="33">
        <f t="shared" si="27"/>
        <v>-0.20418097520192552</v>
      </c>
      <c r="V222" s="33">
        <f t="shared" si="28"/>
        <v>-0.3428380701576792</v>
      </c>
      <c r="W222" s="1" t="s">
        <v>481</v>
      </c>
      <c r="X222" s="1" t="s">
        <v>30</v>
      </c>
      <c r="Y222" s="2">
        <v>80782.36</v>
      </c>
      <c r="Z222" s="2">
        <v>26287.98</v>
      </c>
      <c r="AA222" s="2">
        <v>-30881.060819059086</v>
      </c>
      <c r="AB222" s="2">
        <v>43149.672668324638</v>
      </c>
    </row>
    <row r="223" spans="1:28" x14ac:dyDescent="0.2">
      <c r="A223" s="1">
        <v>5200730080</v>
      </c>
      <c r="B223" s="1" t="s">
        <v>270</v>
      </c>
      <c r="C223" s="1" t="s">
        <v>456</v>
      </c>
      <c r="D223" s="1" t="s">
        <v>464</v>
      </c>
      <c r="E223" s="2">
        <v>1945</v>
      </c>
      <c r="F223" s="1" t="s">
        <v>438</v>
      </c>
      <c r="G223" s="2">
        <v>492647.919345</v>
      </c>
      <c r="H223" s="2">
        <v>-5066.3231210000004</v>
      </c>
      <c r="I223" s="2">
        <v>-13725.890873</v>
      </c>
      <c r="J223" s="2">
        <v>-34420.847052999998</v>
      </c>
      <c r="K223" s="2">
        <v>909.777377</v>
      </c>
      <c r="L223" s="2">
        <f t="shared" si="23"/>
        <v>-52303.283669999997</v>
      </c>
      <c r="M223" s="2">
        <v>0</v>
      </c>
      <c r="N223" s="2">
        <v>4.46E-4</v>
      </c>
      <c r="O223" s="2">
        <v>0</v>
      </c>
      <c r="P223" s="2">
        <v>0</v>
      </c>
      <c r="Q223" s="2">
        <f t="shared" si="22"/>
        <v>-52303.283223999999</v>
      </c>
      <c r="R223" s="33">
        <f t="shared" si="24"/>
        <v>-0.10616767394357379</v>
      </c>
      <c r="S223" s="33">
        <f t="shared" si="25"/>
        <v>0</v>
      </c>
      <c r="T223" s="33">
        <f t="shared" si="26"/>
        <v>9.053118515003154E-10</v>
      </c>
      <c r="U223" s="33">
        <f t="shared" si="27"/>
        <v>0</v>
      </c>
      <c r="V223" s="33">
        <f t="shared" si="28"/>
        <v>-0.10616767303826194</v>
      </c>
      <c r="W223" s="1" t="s">
        <v>481</v>
      </c>
      <c r="X223" s="1" t="s">
        <v>33</v>
      </c>
      <c r="Y223" s="2">
        <v>170635.44</v>
      </c>
      <c r="Z223" s="2">
        <v>61188.78</v>
      </c>
      <c r="AA223" s="2">
        <v>-65229.629346393296</v>
      </c>
      <c r="AB223" s="2">
        <v>273026.91431864852</v>
      </c>
    </row>
    <row r="224" spans="1:28" x14ac:dyDescent="0.2">
      <c r="A224" s="1">
        <v>5200730090</v>
      </c>
      <c r="B224" s="1" t="s">
        <v>271</v>
      </c>
      <c r="C224" s="1" t="s">
        <v>456</v>
      </c>
      <c r="D224" s="1" t="s">
        <v>463</v>
      </c>
      <c r="E224" s="2">
        <v>2853</v>
      </c>
      <c r="F224" s="1" t="s">
        <v>438</v>
      </c>
      <c r="G224" s="2">
        <v>644792.49057699996</v>
      </c>
      <c r="H224" s="2">
        <v>-6707.8431030000002</v>
      </c>
      <c r="I224" s="2">
        <v>-19475.842992999998</v>
      </c>
      <c r="J224" s="2">
        <v>-44913.821901000003</v>
      </c>
      <c r="K224" s="2">
        <v>1194.9116019999999</v>
      </c>
      <c r="L224" s="2">
        <f t="shared" si="23"/>
        <v>-69902.596395000015</v>
      </c>
      <c r="M224" s="2">
        <v>0</v>
      </c>
      <c r="N224" s="2">
        <v>3.97E-4</v>
      </c>
      <c r="O224" s="2">
        <v>0</v>
      </c>
      <c r="P224" s="2">
        <v>0</v>
      </c>
      <c r="Q224" s="2">
        <f t="shared" si="22"/>
        <v>-69902.595998000019</v>
      </c>
      <c r="R224" s="33">
        <f t="shared" si="24"/>
        <v>-0.10841099643149825</v>
      </c>
      <c r="S224" s="33">
        <f t="shared" si="25"/>
        <v>0</v>
      </c>
      <c r="T224" s="33">
        <f t="shared" si="26"/>
        <v>6.1570195962539823E-10</v>
      </c>
      <c r="U224" s="33">
        <f t="shared" si="27"/>
        <v>0</v>
      </c>
      <c r="V224" s="33">
        <f t="shared" si="28"/>
        <v>-0.1084109958157963</v>
      </c>
      <c r="W224" s="1" t="s">
        <v>481</v>
      </c>
      <c r="X224" s="1" t="s">
        <v>33</v>
      </c>
      <c r="Y224" s="2">
        <v>328641.40999999997</v>
      </c>
      <c r="Z224" s="2">
        <v>105167.64</v>
      </c>
      <c r="AA224" s="2">
        <v>-125631.33052650768</v>
      </c>
      <c r="AB224" s="2">
        <v>265467.38106364018</v>
      </c>
    </row>
    <row r="225" spans="1:28" x14ac:dyDescent="0.2">
      <c r="A225" s="1">
        <v>5200730100</v>
      </c>
      <c r="B225" s="1" t="s">
        <v>272</v>
      </c>
      <c r="C225" s="1" t="s">
        <v>456</v>
      </c>
      <c r="D225" s="1" t="s">
        <v>464</v>
      </c>
      <c r="E225" s="2">
        <v>423</v>
      </c>
      <c r="F225" s="1" t="s">
        <v>435</v>
      </c>
      <c r="G225" s="2">
        <v>158754.21163800001</v>
      </c>
      <c r="H225" s="2">
        <v>-893.57387000000006</v>
      </c>
      <c r="I225" s="2">
        <v>-2454.9071819999999</v>
      </c>
      <c r="J225" s="2">
        <v>-11289.090486999999</v>
      </c>
      <c r="K225" s="2">
        <v>283.46295800000001</v>
      </c>
      <c r="L225" s="2">
        <f t="shared" si="23"/>
        <v>-14354.108581</v>
      </c>
      <c r="M225" s="2">
        <v>0</v>
      </c>
      <c r="N225" s="2">
        <v>-8.0699999999999999E-4</v>
      </c>
      <c r="O225" s="2">
        <v>0</v>
      </c>
      <c r="P225" s="2">
        <v>0</v>
      </c>
      <c r="Q225" s="2">
        <f t="shared" si="22"/>
        <v>-14354.109388000001</v>
      </c>
      <c r="R225" s="33">
        <f t="shared" si="24"/>
        <v>-9.0417182844452784E-2</v>
      </c>
      <c r="S225" s="33">
        <f t="shared" si="25"/>
        <v>0</v>
      </c>
      <c r="T225" s="33">
        <f t="shared" si="26"/>
        <v>-5.0833297061760183E-9</v>
      </c>
      <c r="U225" s="33">
        <f t="shared" si="27"/>
        <v>0</v>
      </c>
      <c r="V225" s="33">
        <f t="shared" si="28"/>
        <v>-9.0417187927782486E-2</v>
      </c>
      <c r="W225" s="1" t="s">
        <v>481</v>
      </c>
      <c r="X225" s="1" t="s">
        <v>34</v>
      </c>
      <c r="Y225" s="2">
        <v>56837.36</v>
      </c>
      <c r="Z225" s="2">
        <v>18740.099999999999</v>
      </c>
      <c r="AA225" s="2">
        <v>-21727.490642199067</v>
      </c>
      <c r="AB225" s="2">
        <v>90318.865818342863</v>
      </c>
    </row>
    <row r="226" spans="1:28" x14ac:dyDescent="0.2">
      <c r="A226" s="1">
        <v>5200730110</v>
      </c>
      <c r="B226" s="1" t="s">
        <v>273</v>
      </c>
      <c r="C226" s="1" t="s">
        <v>456</v>
      </c>
      <c r="D226" s="1" t="s">
        <v>464</v>
      </c>
      <c r="E226" s="2">
        <v>991</v>
      </c>
      <c r="F226" s="1" t="s">
        <v>435</v>
      </c>
      <c r="G226" s="2">
        <v>245007.94915999999</v>
      </c>
      <c r="H226" s="2">
        <v>-2214.5831830000002</v>
      </c>
      <c r="I226" s="2">
        <v>-6241.614004</v>
      </c>
      <c r="J226" s="2">
        <v>-17159.322477000002</v>
      </c>
      <c r="K226" s="2">
        <v>445.96017699999999</v>
      </c>
      <c r="L226" s="2">
        <f t="shared" si="23"/>
        <v>-25169.559486999999</v>
      </c>
      <c r="M226" s="2">
        <v>0</v>
      </c>
      <c r="N226" s="2">
        <v>-4.0299999999999998E-4</v>
      </c>
      <c r="O226" s="2">
        <v>-44055.66</v>
      </c>
      <c r="P226" s="2">
        <v>-53403.99</v>
      </c>
      <c r="Q226" s="2">
        <f t="shared" si="22"/>
        <v>-78573.549889999995</v>
      </c>
      <c r="R226" s="33">
        <f t="shared" si="24"/>
        <v>-0.10272956274803667</v>
      </c>
      <c r="S226" s="33">
        <f t="shared" si="25"/>
        <v>0</v>
      </c>
      <c r="T226" s="33">
        <f t="shared" si="26"/>
        <v>-1.644844591294566E-9</v>
      </c>
      <c r="U226" s="33">
        <f t="shared" si="27"/>
        <v>-0.21796839728300021</v>
      </c>
      <c r="V226" s="33">
        <f t="shared" si="28"/>
        <v>-0.32069796167588149</v>
      </c>
      <c r="W226" s="1" t="s">
        <v>481</v>
      </c>
      <c r="X226" s="1" t="s">
        <v>30</v>
      </c>
      <c r="Y226" s="2">
        <v>184282.52</v>
      </c>
      <c r="Z226" s="2">
        <v>53307.040000000001</v>
      </c>
      <c r="AA226" s="2">
        <v>-70446.564175761552</v>
      </c>
      <c r="AB226" s="2">
        <v>52007.518501570121</v>
      </c>
    </row>
    <row r="227" spans="1:28" x14ac:dyDescent="0.2">
      <c r="A227" s="1">
        <v>5200730120</v>
      </c>
      <c r="B227" s="1" t="s">
        <v>274</v>
      </c>
      <c r="C227" s="1" t="s">
        <v>456</v>
      </c>
      <c r="D227" s="1" t="s">
        <v>464</v>
      </c>
      <c r="E227" s="2">
        <v>3605</v>
      </c>
      <c r="F227" s="1" t="s">
        <v>438</v>
      </c>
      <c r="G227" s="2">
        <v>939860.923114</v>
      </c>
      <c r="H227" s="2">
        <v>-3495.8577799999998</v>
      </c>
      <c r="I227" s="2">
        <v>-9451.4966270000004</v>
      </c>
      <c r="J227" s="2">
        <v>-67341.137149999995</v>
      </c>
      <c r="K227" s="2">
        <v>1659.955643</v>
      </c>
      <c r="L227" s="2">
        <f t="shared" si="23"/>
        <v>-78628.535914000007</v>
      </c>
      <c r="M227" s="2">
        <v>0</v>
      </c>
      <c r="N227" s="2">
        <v>-7.6599999999999997E-4</v>
      </c>
      <c r="O227" s="2">
        <v>0</v>
      </c>
      <c r="P227" s="2">
        <v>0</v>
      </c>
      <c r="Q227" s="2">
        <f t="shared" si="22"/>
        <v>-78628.536680000005</v>
      </c>
      <c r="R227" s="33">
        <f t="shared" si="24"/>
        <v>-8.365975643873301E-2</v>
      </c>
      <c r="S227" s="33">
        <f t="shared" si="25"/>
        <v>0</v>
      </c>
      <c r="T227" s="33">
        <f t="shared" si="26"/>
        <v>-8.1501420174172769E-10</v>
      </c>
      <c r="U227" s="33">
        <f t="shared" si="27"/>
        <v>0</v>
      </c>
      <c r="V227" s="33">
        <f t="shared" si="28"/>
        <v>-8.3659757253747205E-2</v>
      </c>
      <c r="W227" s="1" t="s">
        <v>481</v>
      </c>
      <c r="X227" s="1" t="s">
        <v>34</v>
      </c>
      <c r="Y227" s="2">
        <v>335082.90999999997</v>
      </c>
      <c r="Z227" s="2">
        <v>103592.19</v>
      </c>
      <c r="AA227" s="2">
        <v>-128093.75367515015</v>
      </c>
      <c r="AB227" s="2">
        <v>549376.68001346802</v>
      </c>
    </row>
    <row r="228" spans="1:28" x14ac:dyDescent="0.2">
      <c r="A228" s="1">
        <v>5200730130</v>
      </c>
      <c r="B228" s="1" t="s">
        <v>275</v>
      </c>
      <c r="C228" s="1" t="s">
        <v>456</v>
      </c>
      <c r="D228" s="1" t="s">
        <v>464</v>
      </c>
      <c r="E228" s="2">
        <v>3573</v>
      </c>
      <c r="F228" s="1" t="s">
        <v>438</v>
      </c>
      <c r="G228" s="2">
        <v>737173.14108099998</v>
      </c>
      <c r="H228" s="2">
        <v>-10788.620510999999</v>
      </c>
      <c r="I228" s="2">
        <v>-31132.329302999999</v>
      </c>
      <c r="J228" s="2">
        <v>-50468.062921999997</v>
      </c>
      <c r="K228" s="2">
        <v>1396.171151</v>
      </c>
      <c r="L228" s="2">
        <f t="shared" si="23"/>
        <v>-90992.841585000002</v>
      </c>
      <c r="M228" s="2">
        <v>0</v>
      </c>
      <c r="N228" s="2">
        <v>-1.12E-4</v>
      </c>
      <c r="O228" s="2">
        <v>0</v>
      </c>
      <c r="P228" s="2">
        <v>0</v>
      </c>
      <c r="Q228" s="2">
        <f t="shared" si="22"/>
        <v>-90992.841696999996</v>
      </c>
      <c r="R228" s="33">
        <f t="shared" si="24"/>
        <v>-0.12343483031892202</v>
      </c>
      <c r="S228" s="33">
        <f t="shared" si="25"/>
        <v>0</v>
      </c>
      <c r="T228" s="33">
        <f t="shared" si="26"/>
        <v>-1.5193174270533215E-10</v>
      </c>
      <c r="U228" s="33">
        <f t="shared" si="27"/>
        <v>0</v>
      </c>
      <c r="V228" s="33">
        <f t="shared" si="28"/>
        <v>-0.12343483047085377</v>
      </c>
      <c r="W228" s="1" t="s">
        <v>481</v>
      </c>
      <c r="X228" s="1" t="s">
        <v>33</v>
      </c>
      <c r="Y228" s="2">
        <v>368511.64</v>
      </c>
      <c r="Z228" s="2">
        <v>179101.53</v>
      </c>
      <c r="AA228" s="2">
        <v>-140872.71487700049</v>
      </c>
      <c r="AB228" s="2">
        <v>237897.61645408263</v>
      </c>
    </row>
    <row r="229" spans="1:28" x14ac:dyDescent="0.2">
      <c r="A229" s="1">
        <v>5200730140</v>
      </c>
      <c r="B229" s="1" t="s">
        <v>276</v>
      </c>
      <c r="C229" s="1" t="s">
        <v>456</v>
      </c>
      <c r="D229" s="1" t="s">
        <v>463</v>
      </c>
      <c r="E229" s="2">
        <v>794</v>
      </c>
      <c r="F229" s="1" t="s">
        <v>435</v>
      </c>
      <c r="G229" s="2">
        <v>276709.053939</v>
      </c>
      <c r="H229" s="2">
        <v>-2629.8440879999998</v>
      </c>
      <c r="I229" s="2">
        <v>-7221.8704589999998</v>
      </c>
      <c r="J229" s="2">
        <v>-19386.708124000001</v>
      </c>
      <c r="K229" s="2">
        <v>510.27465699999999</v>
      </c>
      <c r="L229" s="2">
        <f t="shared" si="23"/>
        <v>-28728.148013999999</v>
      </c>
      <c r="M229" s="2">
        <v>0</v>
      </c>
      <c r="N229" s="2">
        <v>-2.9799999999999998E-4</v>
      </c>
      <c r="O229" s="2">
        <v>0</v>
      </c>
      <c r="P229" s="2">
        <v>0</v>
      </c>
      <c r="Q229" s="2">
        <f t="shared" si="22"/>
        <v>-28728.148311999998</v>
      </c>
      <c r="R229" s="33">
        <f t="shared" si="24"/>
        <v>-0.1038207734985537</v>
      </c>
      <c r="S229" s="33">
        <f t="shared" si="25"/>
        <v>0</v>
      </c>
      <c r="T229" s="33">
        <f t="shared" si="26"/>
        <v>-1.076943438452482E-9</v>
      </c>
      <c r="U229" s="33">
        <f t="shared" si="27"/>
        <v>0</v>
      </c>
      <c r="V229" s="33">
        <f t="shared" si="28"/>
        <v>-0.10382077457549714</v>
      </c>
      <c r="W229" s="1" t="s">
        <v>481</v>
      </c>
      <c r="X229" s="1" t="s">
        <v>33</v>
      </c>
      <c r="Y229" s="2">
        <v>100800.58</v>
      </c>
      <c r="Z229" s="2">
        <v>36804.25</v>
      </c>
      <c r="AA229" s="2">
        <v>-38533.521941874824</v>
      </c>
      <c r="AB229" s="2">
        <v>148532.71766828574</v>
      </c>
    </row>
    <row r="230" spans="1:28" x14ac:dyDescent="0.2">
      <c r="A230" s="1">
        <v>5200730150</v>
      </c>
      <c r="B230" s="1" t="s">
        <v>277</v>
      </c>
      <c r="C230" s="1" t="s">
        <v>456</v>
      </c>
      <c r="D230" s="1" t="s">
        <v>464</v>
      </c>
      <c r="E230" s="2">
        <v>292</v>
      </c>
      <c r="F230" s="1" t="s">
        <v>435</v>
      </c>
      <c r="G230" s="2">
        <v>142339.17081700001</v>
      </c>
      <c r="H230" s="2">
        <v>-1308.019458</v>
      </c>
      <c r="I230" s="2">
        <v>-3343.2904669999998</v>
      </c>
      <c r="J230" s="2">
        <v>-10005.850009</v>
      </c>
      <c r="K230" s="2">
        <v>262.69343199999997</v>
      </c>
      <c r="L230" s="2">
        <f t="shared" si="23"/>
        <v>-14394.466501999999</v>
      </c>
      <c r="M230" s="2">
        <v>0</v>
      </c>
      <c r="N230" s="2">
        <v>4.4799999999999999E-4</v>
      </c>
      <c r="O230" s="2">
        <v>-8879.16</v>
      </c>
      <c r="P230" s="2">
        <v>-10618.26</v>
      </c>
      <c r="Q230" s="2">
        <f t="shared" si="22"/>
        <v>-25012.726053999999</v>
      </c>
      <c r="R230" s="33">
        <f t="shared" si="24"/>
        <v>-0.10112793561588476</v>
      </c>
      <c r="S230" s="33">
        <f t="shared" si="25"/>
        <v>0</v>
      </c>
      <c r="T230" s="33">
        <f t="shared" si="26"/>
        <v>3.1474118995394202E-9</v>
      </c>
      <c r="U230" s="33">
        <f t="shared" si="27"/>
        <v>-7.4598298831257695E-2</v>
      </c>
      <c r="V230" s="33">
        <f t="shared" si="28"/>
        <v>-0.17572623129973056</v>
      </c>
      <c r="W230" s="1" t="s">
        <v>481</v>
      </c>
      <c r="X230" s="1" t="s">
        <v>32</v>
      </c>
      <c r="Y230" s="2">
        <v>39208.629999999997</v>
      </c>
      <c r="Z230" s="2">
        <v>12806.37</v>
      </c>
      <c r="AA230" s="2">
        <v>-14988.471340302322</v>
      </c>
      <c r="AB230" s="2">
        <v>90765.964856157545</v>
      </c>
    </row>
    <row r="231" spans="1:28" x14ac:dyDescent="0.2">
      <c r="A231" s="1">
        <v>5200730160</v>
      </c>
      <c r="B231" s="1" t="s">
        <v>278</v>
      </c>
      <c r="C231" s="1" t="s">
        <v>456</v>
      </c>
      <c r="D231" s="1" t="s">
        <v>464</v>
      </c>
      <c r="E231" s="2">
        <v>720</v>
      </c>
      <c r="F231" s="1" t="s">
        <v>435</v>
      </c>
      <c r="G231" s="2">
        <v>216092.343964</v>
      </c>
      <c r="H231" s="2">
        <v>-1900.1654129999999</v>
      </c>
      <c r="I231" s="2">
        <v>-5565.2480310000001</v>
      </c>
      <c r="J231" s="2">
        <v>-15160.931054000001</v>
      </c>
      <c r="K231" s="2">
        <v>397.85234700000001</v>
      </c>
      <c r="L231" s="2">
        <f t="shared" si="23"/>
        <v>-22228.492150999999</v>
      </c>
      <c r="M231" s="2">
        <v>0</v>
      </c>
      <c r="N231" s="2">
        <v>-6.69E-4</v>
      </c>
      <c r="O231" s="2">
        <v>0</v>
      </c>
      <c r="P231" s="2">
        <v>0</v>
      </c>
      <c r="Q231" s="2">
        <f t="shared" si="22"/>
        <v>-22228.492819999999</v>
      </c>
      <c r="R231" s="33">
        <f t="shared" si="24"/>
        <v>-0.10286570890592572</v>
      </c>
      <c r="S231" s="33">
        <f t="shared" si="25"/>
        <v>0</v>
      </c>
      <c r="T231" s="33">
        <f t="shared" si="26"/>
        <v>-3.0958986687258682E-9</v>
      </c>
      <c r="U231" s="33">
        <f t="shared" si="27"/>
        <v>0</v>
      </c>
      <c r="V231" s="33">
        <f t="shared" si="28"/>
        <v>-0.10286571200182439</v>
      </c>
      <c r="W231" s="1" t="s">
        <v>481</v>
      </c>
      <c r="X231" s="1" t="s">
        <v>33</v>
      </c>
      <c r="Y231" s="2">
        <v>46957.62</v>
      </c>
      <c r="Z231" s="2">
        <v>21811.18</v>
      </c>
      <c r="AA231" s="2">
        <v>-17950.714972158097</v>
      </c>
      <c r="AB231" s="2">
        <v>142813.7758889031</v>
      </c>
    </row>
    <row r="232" spans="1:28" x14ac:dyDescent="0.2">
      <c r="A232" s="1">
        <v>5200730170</v>
      </c>
      <c r="B232" s="1" t="s">
        <v>279</v>
      </c>
      <c r="C232" s="1" t="s">
        <v>456</v>
      </c>
      <c r="D232" s="1" t="s">
        <v>463</v>
      </c>
      <c r="E232" s="2">
        <v>3938</v>
      </c>
      <c r="F232" s="1" t="s">
        <v>438</v>
      </c>
      <c r="G232" s="2">
        <v>938247.71724699996</v>
      </c>
      <c r="H232" s="2">
        <v>-7522.7123570000003</v>
      </c>
      <c r="I232" s="2">
        <v>-17937.294308</v>
      </c>
      <c r="J232" s="2">
        <v>-66326.084789</v>
      </c>
      <c r="K232" s="2">
        <v>1703.705156</v>
      </c>
      <c r="L232" s="2">
        <f t="shared" si="23"/>
        <v>-90082.386298000012</v>
      </c>
      <c r="M232" s="2">
        <v>0</v>
      </c>
      <c r="N232" s="2">
        <v>1.76E-4</v>
      </c>
      <c r="O232" s="2">
        <v>0</v>
      </c>
      <c r="P232" s="2">
        <v>0</v>
      </c>
      <c r="Q232" s="2">
        <f t="shared" si="22"/>
        <v>-90082.386122000011</v>
      </c>
      <c r="R232" s="33">
        <f t="shared" si="24"/>
        <v>-9.601130345653186E-2</v>
      </c>
      <c r="S232" s="33">
        <f t="shared" si="25"/>
        <v>0</v>
      </c>
      <c r="T232" s="33">
        <f t="shared" si="26"/>
        <v>1.8758372310930636E-10</v>
      </c>
      <c r="U232" s="33">
        <f t="shared" si="27"/>
        <v>0</v>
      </c>
      <c r="V232" s="33">
        <f t="shared" si="28"/>
        <v>-9.6011303268948134E-2</v>
      </c>
      <c r="W232" s="1" t="s">
        <v>481</v>
      </c>
      <c r="X232" s="1" t="s">
        <v>34</v>
      </c>
      <c r="Y232" s="2">
        <v>322024.99</v>
      </c>
      <c r="Z232" s="2">
        <v>112604.3</v>
      </c>
      <c r="AA232" s="2">
        <v>-123102.03986918548</v>
      </c>
      <c r="AB232" s="2">
        <v>535537.1516170965</v>
      </c>
    </row>
    <row r="233" spans="1:28" x14ac:dyDescent="0.2">
      <c r="A233" s="1">
        <v>5200730180</v>
      </c>
      <c r="B233" s="1" t="s">
        <v>280</v>
      </c>
      <c r="C233" s="1" t="s">
        <v>456</v>
      </c>
      <c r="D233" s="1" t="s">
        <v>464</v>
      </c>
      <c r="E233" s="2">
        <v>1017</v>
      </c>
      <c r="F233" s="1" t="s">
        <v>438</v>
      </c>
      <c r="G233" s="2">
        <v>301875.98869999999</v>
      </c>
      <c r="H233" s="2">
        <v>-1826.3979750000001</v>
      </c>
      <c r="I233" s="2">
        <v>-4801.1863460000004</v>
      </c>
      <c r="J233" s="2">
        <v>-21453.359005999999</v>
      </c>
      <c r="K233" s="2">
        <v>544.40393100000006</v>
      </c>
      <c r="L233" s="2">
        <f t="shared" si="23"/>
        <v>-27536.539396</v>
      </c>
      <c r="M233" s="2">
        <v>0</v>
      </c>
      <c r="N233" s="2">
        <v>-5.8200000000000005E-4</v>
      </c>
      <c r="O233" s="2">
        <v>0</v>
      </c>
      <c r="P233" s="2">
        <v>0</v>
      </c>
      <c r="Q233" s="2">
        <f t="shared" si="22"/>
        <v>-27536.539978000001</v>
      </c>
      <c r="R233" s="33">
        <f t="shared" si="24"/>
        <v>-9.1218051208986406E-2</v>
      </c>
      <c r="S233" s="33">
        <f t="shared" si="25"/>
        <v>0</v>
      </c>
      <c r="T233" s="33">
        <f t="shared" si="26"/>
        <v>-1.9279439961632169E-9</v>
      </c>
      <c r="U233" s="33">
        <f t="shared" si="27"/>
        <v>0</v>
      </c>
      <c r="V233" s="33">
        <f t="shared" si="28"/>
        <v>-9.1218053136930405E-2</v>
      </c>
      <c r="W233" s="1" t="s">
        <v>481</v>
      </c>
      <c r="X233" s="1" t="s">
        <v>34</v>
      </c>
      <c r="Y233" s="2">
        <v>91165.79</v>
      </c>
      <c r="Z233" s="2">
        <v>33117.870000000003</v>
      </c>
      <c r="AA233" s="2">
        <v>-34850.384485023322</v>
      </c>
      <c r="AB233" s="2">
        <v>184545.42762068953</v>
      </c>
    </row>
    <row r="234" spans="1:28" x14ac:dyDescent="0.2">
      <c r="A234" s="1">
        <v>5200730190</v>
      </c>
      <c r="B234" s="1" t="s">
        <v>281</v>
      </c>
      <c r="C234" s="1" t="s">
        <v>456</v>
      </c>
      <c r="D234" s="1" t="s">
        <v>464</v>
      </c>
      <c r="E234" s="2">
        <v>547</v>
      </c>
      <c r="F234" s="1" t="s">
        <v>435</v>
      </c>
      <c r="G234" s="2">
        <v>185293.08237799999</v>
      </c>
      <c r="H234" s="2">
        <v>-1448.430799</v>
      </c>
      <c r="I234" s="2">
        <v>-3513.039722</v>
      </c>
      <c r="J234" s="2">
        <v>-13099.825258999999</v>
      </c>
      <c r="K234" s="2">
        <v>335.91796599999998</v>
      </c>
      <c r="L234" s="2">
        <f t="shared" si="23"/>
        <v>-17725.377813999999</v>
      </c>
      <c r="M234" s="2">
        <v>0</v>
      </c>
      <c r="N234" s="2">
        <v>7.1000000000000002E-4</v>
      </c>
      <c r="O234" s="2">
        <v>-55340.12</v>
      </c>
      <c r="P234" s="2">
        <v>-55340.12</v>
      </c>
      <c r="Q234" s="2">
        <f t="shared" si="22"/>
        <v>-73065.497104000009</v>
      </c>
      <c r="R234" s="33">
        <f t="shared" si="24"/>
        <v>-9.5661303630537209E-2</v>
      </c>
      <c r="S234" s="33">
        <f t="shared" si="25"/>
        <v>0</v>
      </c>
      <c r="T234" s="33">
        <f t="shared" si="26"/>
        <v>3.8317674404681334E-9</v>
      </c>
      <c r="U234" s="33">
        <f t="shared" si="27"/>
        <v>-0.29866263375718222</v>
      </c>
      <c r="V234" s="33">
        <f t="shared" si="28"/>
        <v>-0.39432393355595202</v>
      </c>
      <c r="W234" s="1" t="s">
        <v>481</v>
      </c>
      <c r="X234" s="1" t="s">
        <v>30</v>
      </c>
      <c r="Y234" s="2">
        <v>69182.990000000005</v>
      </c>
      <c r="Z234" s="2">
        <v>22713.19</v>
      </c>
      <c r="AA234" s="2">
        <v>-26446.913928168931</v>
      </c>
      <c r="AB234" s="2">
        <v>101850.78737170316</v>
      </c>
    </row>
    <row r="235" spans="1:28" x14ac:dyDescent="0.2">
      <c r="A235" s="1">
        <v>5200730200</v>
      </c>
      <c r="B235" s="1" t="s">
        <v>282</v>
      </c>
      <c r="C235" s="1" t="s">
        <v>456</v>
      </c>
      <c r="D235" s="1" t="s">
        <v>464</v>
      </c>
      <c r="E235" s="2">
        <v>949</v>
      </c>
      <c r="F235" s="1" t="s">
        <v>435</v>
      </c>
      <c r="G235" s="2">
        <v>243398.812412</v>
      </c>
      <c r="H235" s="2">
        <v>-2110.569704</v>
      </c>
      <c r="I235" s="2">
        <v>-4984.0378780000001</v>
      </c>
      <c r="J235" s="2">
        <v>-17172.386705000001</v>
      </c>
      <c r="K235" s="2">
        <v>445.09714100000002</v>
      </c>
      <c r="L235" s="2">
        <f t="shared" si="23"/>
        <v>-23821.897146000003</v>
      </c>
      <c r="M235" s="2">
        <v>0</v>
      </c>
      <c r="N235" s="2">
        <v>1.11E-4</v>
      </c>
      <c r="O235" s="2">
        <v>0</v>
      </c>
      <c r="P235" s="2">
        <v>0</v>
      </c>
      <c r="Q235" s="2">
        <f t="shared" si="22"/>
        <v>-23821.897035000002</v>
      </c>
      <c r="R235" s="33">
        <f t="shared" si="24"/>
        <v>-9.7871870901641012E-2</v>
      </c>
      <c r="S235" s="33">
        <f t="shared" si="25"/>
        <v>0</v>
      </c>
      <c r="T235" s="33">
        <f t="shared" si="26"/>
        <v>4.5604166635008406E-10</v>
      </c>
      <c r="U235" s="33">
        <f t="shared" si="27"/>
        <v>0</v>
      </c>
      <c r="V235" s="33">
        <f t="shared" si="28"/>
        <v>-9.7871870445599349E-2</v>
      </c>
      <c r="W235" s="1" t="s">
        <v>481</v>
      </c>
      <c r="X235" s="1" t="s">
        <v>34</v>
      </c>
      <c r="Y235" s="2">
        <v>59343.38</v>
      </c>
      <c r="Z235" s="2">
        <v>22610.66</v>
      </c>
      <c r="AA235" s="2">
        <v>-22685.478946004234</v>
      </c>
      <c r="AB235" s="2">
        <v>160047.60066260459</v>
      </c>
    </row>
    <row r="236" spans="1:28" x14ac:dyDescent="0.2">
      <c r="A236" s="1">
        <v>5200730210</v>
      </c>
      <c r="B236" s="1" t="s">
        <v>283</v>
      </c>
      <c r="C236" s="1" t="s">
        <v>456</v>
      </c>
      <c r="D236" s="1" t="s">
        <v>463</v>
      </c>
      <c r="E236" s="2">
        <v>4214</v>
      </c>
      <c r="F236" s="1" t="s">
        <v>438</v>
      </c>
      <c r="G236" s="2">
        <v>992300.65208399994</v>
      </c>
      <c r="H236" s="2">
        <v>-6889.9023520000001</v>
      </c>
      <c r="I236" s="2">
        <v>-18945.082145</v>
      </c>
      <c r="J236" s="2">
        <v>-70098.428839</v>
      </c>
      <c r="K236" s="2">
        <v>1771.913777</v>
      </c>
      <c r="L236" s="2">
        <f t="shared" si="23"/>
        <v>-94161.499559000004</v>
      </c>
      <c r="M236" s="2">
        <v>0</v>
      </c>
      <c r="N236" s="2">
        <v>-3.3500000000000001E-4</v>
      </c>
      <c r="O236" s="2">
        <v>0</v>
      </c>
      <c r="P236" s="2">
        <v>0</v>
      </c>
      <c r="Q236" s="2">
        <f t="shared" si="22"/>
        <v>-94161.499894000008</v>
      </c>
      <c r="R236" s="33">
        <f t="shared" si="24"/>
        <v>-9.4892106904540335E-2</v>
      </c>
      <c r="S236" s="33">
        <f t="shared" si="25"/>
        <v>0</v>
      </c>
      <c r="T236" s="33">
        <f t="shared" si="26"/>
        <v>-3.3759929442396627E-10</v>
      </c>
      <c r="U236" s="33">
        <f t="shared" si="27"/>
        <v>0</v>
      </c>
      <c r="V236" s="33">
        <f t="shared" si="28"/>
        <v>-9.4892107242139631E-2</v>
      </c>
      <c r="W236" s="1" t="s">
        <v>481</v>
      </c>
      <c r="X236" s="1" t="s">
        <v>34</v>
      </c>
      <c r="Y236" s="2">
        <v>803791.22</v>
      </c>
      <c r="Z236" s="2">
        <v>207879.27</v>
      </c>
      <c r="AA236" s="2">
        <v>-307269.13091726589</v>
      </c>
      <c r="AB236" s="2">
        <v>190811.75240858577</v>
      </c>
    </row>
    <row r="237" spans="1:28" x14ac:dyDescent="0.2">
      <c r="A237" s="1">
        <v>5200730220</v>
      </c>
      <c r="B237" s="1" t="s">
        <v>284</v>
      </c>
      <c r="C237" s="1" t="s">
        <v>456</v>
      </c>
      <c r="D237" s="1" t="s">
        <v>464</v>
      </c>
      <c r="E237" s="2">
        <v>639</v>
      </c>
      <c r="F237" s="1" t="s">
        <v>435</v>
      </c>
      <c r="G237" s="2">
        <v>248905.853741</v>
      </c>
      <c r="H237" s="2">
        <v>-1671.00801</v>
      </c>
      <c r="I237" s="2">
        <v>-4193.5507509999998</v>
      </c>
      <c r="J237" s="2">
        <v>-17662.791259000001</v>
      </c>
      <c r="K237" s="2">
        <v>445.13568700000002</v>
      </c>
      <c r="L237" s="2">
        <f t="shared" si="23"/>
        <v>-23082.214333</v>
      </c>
      <c r="M237" s="2">
        <v>0</v>
      </c>
      <c r="N237" s="2">
        <v>3.3500000000000001E-4</v>
      </c>
      <c r="O237" s="2">
        <v>-24423.47</v>
      </c>
      <c r="P237" s="2">
        <v>-29179.11</v>
      </c>
      <c r="Q237" s="2">
        <f t="shared" si="22"/>
        <v>-52261.323998</v>
      </c>
      <c r="R237" s="33">
        <f t="shared" si="24"/>
        <v>-9.2734718714242423E-2</v>
      </c>
      <c r="S237" s="33">
        <f t="shared" si="25"/>
        <v>0</v>
      </c>
      <c r="T237" s="33">
        <f t="shared" si="26"/>
        <v>1.3458904038013731E-9</v>
      </c>
      <c r="U237" s="33">
        <f t="shared" si="27"/>
        <v>-0.1172295048969095</v>
      </c>
      <c r="V237" s="33">
        <f t="shared" si="28"/>
        <v>-0.20996422226526151</v>
      </c>
      <c r="W237" s="1" t="s">
        <v>481</v>
      </c>
      <c r="X237" s="1" t="s">
        <v>31</v>
      </c>
      <c r="Y237" s="2">
        <v>65721.11</v>
      </c>
      <c r="Z237" s="2">
        <v>29327.42</v>
      </c>
      <c r="AA237" s="2">
        <v>-25123.524430408725</v>
      </c>
      <c r="AB237" s="2">
        <v>155641.65764306858</v>
      </c>
    </row>
    <row r="238" spans="1:28" x14ac:dyDescent="0.2">
      <c r="A238" s="1">
        <v>5200730230</v>
      </c>
      <c r="B238" s="1" t="s">
        <v>285</v>
      </c>
      <c r="C238" s="1" t="s">
        <v>456</v>
      </c>
      <c r="D238" s="1" t="s">
        <v>464</v>
      </c>
      <c r="E238" s="2">
        <v>5817</v>
      </c>
      <c r="F238" s="1" t="s">
        <v>437</v>
      </c>
      <c r="G238" s="2">
        <v>1111318.54709</v>
      </c>
      <c r="H238" s="2">
        <v>-14619.036620999999</v>
      </c>
      <c r="I238" s="2">
        <v>-33361.639095999999</v>
      </c>
      <c r="J238" s="2">
        <v>-76916.362120999998</v>
      </c>
      <c r="K238" s="2">
        <v>2060.2444300000002</v>
      </c>
      <c r="L238" s="2">
        <f t="shared" si="23"/>
        <v>-122836.79340799998</v>
      </c>
      <c r="M238" s="2">
        <v>0</v>
      </c>
      <c r="N238" s="2">
        <v>-5.3399999999999997E-4</v>
      </c>
      <c r="O238" s="2">
        <v>-30525.72</v>
      </c>
      <c r="P238" s="2">
        <v>-30525.72</v>
      </c>
      <c r="Q238" s="2">
        <f t="shared" si="22"/>
        <v>-153362.51394199999</v>
      </c>
      <c r="R238" s="33">
        <f t="shared" si="24"/>
        <v>-0.11053247849561181</v>
      </c>
      <c r="S238" s="33">
        <f t="shared" si="25"/>
        <v>0</v>
      </c>
      <c r="T238" s="33">
        <f t="shared" si="26"/>
        <v>-4.8051029238941881E-10</v>
      </c>
      <c r="U238" s="33">
        <f t="shared" si="27"/>
        <v>-2.7468019929957923E-2</v>
      </c>
      <c r="V238" s="33">
        <f t="shared" si="28"/>
        <v>-0.13800049890608002</v>
      </c>
      <c r="W238" s="1" t="s">
        <v>481</v>
      </c>
      <c r="X238" s="1" t="s">
        <v>33</v>
      </c>
      <c r="Y238" s="2">
        <v>1717063.04</v>
      </c>
      <c r="Z238" s="2">
        <v>391238.89</v>
      </c>
      <c r="AA238" s="2">
        <v>-656389.93671883922</v>
      </c>
      <c r="AB238" s="2">
        <v>-469512.41977299331</v>
      </c>
    </row>
    <row r="239" spans="1:28" x14ac:dyDescent="0.2">
      <c r="A239" s="1">
        <v>5200730240</v>
      </c>
      <c r="B239" s="1" t="s">
        <v>286</v>
      </c>
      <c r="C239" s="1" t="s">
        <v>456</v>
      </c>
      <c r="D239" s="1" t="s">
        <v>464</v>
      </c>
      <c r="E239" s="2">
        <v>452</v>
      </c>
      <c r="F239" s="1" t="s">
        <v>435</v>
      </c>
      <c r="G239" s="2">
        <v>161224.34894</v>
      </c>
      <c r="H239" s="2">
        <v>-1240.441746</v>
      </c>
      <c r="I239" s="2">
        <v>-3622.4575380000001</v>
      </c>
      <c r="J239" s="2">
        <v>-11355.158538</v>
      </c>
      <c r="K239" s="2">
        <v>293.56642399999998</v>
      </c>
      <c r="L239" s="2">
        <f t="shared" si="23"/>
        <v>-15924.491397999998</v>
      </c>
      <c r="M239" s="2">
        <v>0</v>
      </c>
      <c r="N239" s="2">
        <v>7.9600000000000005E-4</v>
      </c>
      <c r="O239" s="2">
        <v>0</v>
      </c>
      <c r="P239" s="2">
        <v>0</v>
      </c>
      <c r="Q239" s="2">
        <f t="shared" si="22"/>
        <v>-15924.490601999998</v>
      </c>
      <c r="R239" s="33">
        <f t="shared" si="24"/>
        <v>-9.8772248129383566E-2</v>
      </c>
      <c r="S239" s="33">
        <f t="shared" si="25"/>
        <v>0</v>
      </c>
      <c r="T239" s="33">
        <f t="shared" si="26"/>
        <v>4.9372195033408587E-9</v>
      </c>
      <c r="U239" s="33">
        <f t="shared" si="27"/>
        <v>0</v>
      </c>
      <c r="V239" s="33">
        <f t="shared" si="28"/>
        <v>-9.8772243192164058E-2</v>
      </c>
      <c r="W239" s="1" t="s">
        <v>481</v>
      </c>
      <c r="X239" s="1" t="s">
        <v>34</v>
      </c>
      <c r="Y239" s="2">
        <v>86247.62</v>
      </c>
      <c r="Z239" s="2">
        <v>15531.58</v>
      </c>
      <c r="AA239" s="2">
        <v>-32970.292013245176</v>
      </c>
      <c r="AB239" s="2">
        <v>76212.10257980584</v>
      </c>
    </row>
    <row r="240" spans="1:28" x14ac:dyDescent="0.2">
      <c r="A240" s="1">
        <v>5200730250</v>
      </c>
      <c r="B240" s="1" t="s">
        <v>287</v>
      </c>
      <c r="C240" s="1" t="s">
        <v>456</v>
      </c>
      <c r="D240" s="1" t="s">
        <v>464</v>
      </c>
      <c r="E240" s="2">
        <v>1706</v>
      </c>
      <c r="F240" s="1" t="s">
        <v>438</v>
      </c>
      <c r="G240" s="2">
        <v>426090.75197300001</v>
      </c>
      <c r="H240" s="2">
        <v>-2394.4792400000001</v>
      </c>
      <c r="I240" s="2">
        <v>-5418.7202770000004</v>
      </c>
      <c r="J240" s="2">
        <v>-30374.161485000001</v>
      </c>
      <c r="K240" s="2">
        <v>759.57092399999999</v>
      </c>
      <c r="L240" s="2">
        <f t="shared" si="23"/>
        <v>-37427.790078000005</v>
      </c>
      <c r="M240" s="2">
        <v>0</v>
      </c>
      <c r="N240" s="2">
        <v>6.5899999999999997E-4</v>
      </c>
      <c r="O240" s="2">
        <v>0</v>
      </c>
      <c r="P240" s="2">
        <v>0</v>
      </c>
      <c r="Q240" s="2">
        <f t="shared" si="22"/>
        <v>-37427.789419000008</v>
      </c>
      <c r="R240" s="33">
        <f t="shared" si="24"/>
        <v>-8.783994936452337E-2</v>
      </c>
      <c r="S240" s="33">
        <f t="shared" si="25"/>
        <v>0</v>
      </c>
      <c r="T240" s="33">
        <f t="shared" si="26"/>
        <v>1.5466188762570437E-9</v>
      </c>
      <c r="U240" s="33">
        <f t="shared" si="27"/>
        <v>0</v>
      </c>
      <c r="V240" s="33">
        <f t="shared" si="28"/>
        <v>-8.7839947817904496E-2</v>
      </c>
      <c r="W240" s="1" t="s">
        <v>481</v>
      </c>
      <c r="X240" s="1" t="s">
        <v>34</v>
      </c>
      <c r="Y240" s="2">
        <v>203574.75</v>
      </c>
      <c r="Z240" s="2">
        <v>60076.92</v>
      </c>
      <c r="AA240" s="2">
        <v>-77821.497613770494</v>
      </c>
      <c r="AB240" s="2">
        <v>202063.99865009781</v>
      </c>
    </row>
    <row r="241" spans="1:28" x14ac:dyDescent="0.2">
      <c r="A241" s="1">
        <v>5200730260</v>
      </c>
      <c r="B241" s="1" t="s">
        <v>288</v>
      </c>
      <c r="C241" s="1" t="s">
        <v>456</v>
      </c>
      <c r="D241" s="1" t="s">
        <v>464</v>
      </c>
      <c r="E241" s="2">
        <v>1326</v>
      </c>
      <c r="F241" s="1" t="s">
        <v>438</v>
      </c>
      <c r="G241" s="2">
        <v>346955.69932100002</v>
      </c>
      <c r="H241" s="2">
        <v>-2516.8538899999999</v>
      </c>
      <c r="I241" s="2">
        <v>-5754.6584629999998</v>
      </c>
      <c r="J241" s="2">
        <v>-24587.803529000001</v>
      </c>
      <c r="K241" s="2">
        <v>620.09953099999996</v>
      </c>
      <c r="L241" s="2">
        <f t="shared" si="23"/>
        <v>-32239.216351000003</v>
      </c>
      <c r="M241" s="2">
        <v>0</v>
      </c>
      <c r="N241" s="2">
        <v>2.7399999999999999E-4</v>
      </c>
      <c r="O241" s="2">
        <v>-63729.51</v>
      </c>
      <c r="P241" s="2">
        <v>-76610.37</v>
      </c>
      <c r="Q241" s="2">
        <f t="shared" si="22"/>
        <v>-108849.586077</v>
      </c>
      <c r="R241" s="33">
        <f t="shared" si="24"/>
        <v>-9.2920267383106436E-2</v>
      </c>
      <c r="S241" s="33">
        <f t="shared" si="25"/>
        <v>0</v>
      </c>
      <c r="T241" s="33">
        <f t="shared" si="26"/>
        <v>7.8972618272656728E-10</v>
      </c>
      <c r="U241" s="33">
        <f t="shared" si="27"/>
        <v>-0.22080735422397782</v>
      </c>
      <c r="V241" s="33">
        <f t="shared" si="28"/>
        <v>-0.31372762081735811</v>
      </c>
      <c r="W241" s="1" t="s">
        <v>481</v>
      </c>
      <c r="X241" s="1" t="s">
        <v>30</v>
      </c>
      <c r="Y241" s="2">
        <v>191067.88</v>
      </c>
      <c r="Z241" s="2">
        <v>77383.87</v>
      </c>
      <c r="AA241" s="2">
        <v>-73040.436338436804</v>
      </c>
      <c r="AB241" s="2">
        <v>118593.22255302983</v>
      </c>
    </row>
    <row r="242" spans="1:28" x14ac:dyDescent="0.2">
      <c r="A242" s="1">
        <v>5200730270</v>
      </c>
      <c r="B242" s="1" t="s">
        <v>289</v>
      </c>
      <c r="C242" s="1" t="s">
        <v>456</v>
      </c>
      <c r="D242" s="1" t="s">
        <v>464</v>
      </c>
      <c r="E242" s="2">
        <v>886</v>
      </c>
      <c r="F242" s="1" t="s">
        <v>435</v>
      </c>
      <c r="G242" s="2">
        <v>257437.03596499999</v>
      </c>
      <c r="H242" s="2">
        <v>-1880.1458849999999</v>
      </c>
      <c r="I242" s="2">
        <v>-5368.8423149999999</v>
      </c>
      <c r="J242" s="2">
        <v>-18163.840542000002</v>
      </c>
      <c r="K242" s="2">
        <v>463.69102500000002</v>
      </c>
      <c r="L242" s="2">
        <f t="shared" si="23"/>
        <v>-24949.137717000001</v>
      </c>
      <c r="M242" s="2">
        <v>0</v>
      </c>
      <c r="N242" s="2">
        <v>6.8000000000000005E-4</v>
      </c>
      <c r="O242" s="2">
        <v>0</v>
      </c>
      <c r="P242" s="2">
        <v>0</v>
      </c>
      <c r="Q242" s="2">
        <f t="shared" si="22"/>
        <v>-24949.137037</v>
      </c>
      <c r="R242" s="33">
        <f t="shared" si="24"/>
        <v>-9.6913552564332567E-2</v>
      </c>
      <c r="S242" s="33">
        <f t="shared" si="25"/>
        <v>0</v>
      </c>
      <c r="T242" s="33">
        <f t="shared" si="26"/>
        <v>2.6414225810634715E-9</v>
      </c>
      <c r="U242" s="33">
        <f t="shared" si="27"/>
        <v>0</v>
      </c>
      <c r="V242" s="33">
        <f t="shared" si="28"/>
        <v>-9.6913549922909986E-2</v>
      </c>
      <c r="W242" s="1" t="s">
        <v>481</v>
      </c>
      <c r="X242" s="1" t="s">
        <v>34</v>
      </c>
      <c r="Y242" s="2">
        <v>151541.16</v>
      </c>
      <c r="Z242" s="2">
        <v>27612.400000000001</v>
      </c>
      <c r="AA242" s="2">
        <v>-57930.367205795475</v>
      </c>
      <c r="AB242" s="2">
        <v>110748.16135220823</v>
      </c>
    </row>
    <row r="243" spans="1:28" x14ac:dyDescent="0.2">
      <c r="A243" s="1">
        <v>5200730271</v>
      </c>
      <c r="B243" s="1" t="s">
        <v>290</v>
      </c>
      <c r="C243" s="1" t="s">
        <v>456</v>
      </c>
      <c r="D243" s="1" t="s">
        <v>464</v>
      </c>
      <c r="E243" s="2">
        <v>763</v>
      </c>
      <c r="F243" s="1" t="s">
        <v>435</v>
      </c>
      <c r="G243" s="2">
        <v>204866.38467999999</v>
      </c>
      <c r="H243" s="2">
        <v>-1201.1591550000001</v>
      </c>
      <c r="I243" s="2">
        <v>-2969.3049310000001</v>
      </c>
      <c r="J243" s="2">
        <v>-14592.582377999999</v>
      </c>
      <c r="K243" s="2">
        <v>367.84585800000002</v>
      </c>
      <c r="L243" s="2">
        <f t="shared" si="23"/>
        <v>-18395.200605999999</v>
      </c>
      <c r="M243" s="2">
        <v>0</v>
      </c>
      <c r="N243" s="2">
        <v>-6530.7479169999997</v>
      </c>
      <c r="O243" s="2">
        <v>1216.05</v>
      </c>
      <c r="P243" s="2">
        <v>1216.05</v>
      </c>
      <c r="Q243" s="2">
        <f t="shared" si="22"/>
        <v>-23709.898523</v>
      </c>
      <c r="R243" s="33">
        <f t="shared" si="24"/>
        <v>-8.9791210181861647E-2</v>
      </c>
      <c r="S243" s="33">
        <f t="shared" si="25"/>
        <v>0</v>
      </c>
      <c r="T243" s="33">
        <f t="shared" si="26"/>
        <v>-3.1878084475405702E-2</v>
      </c>
      <c r="U243" s="33">
        <f t="shared" si="27"/>
        <v>5.9358200804854461E-3</v>
      </c>
      <c r="V243" s="33">
        <f t="shared" si="28"/>
        <v>-0.1157334745767819</v>
      </c>
      <c r="W243" s="1" t="s">
        <v>481</v>
      </c>
      <c r="X243" s="1" t="s">
        <v>33</v>
      </c>
      <c r="Y243" s="2">
        <v>33987.589999999997</v>
      </c>
      <c r="Z243" s="2">
        <v>9944.2199999999993</v>
      </c>
      <c r="AA243" s="2">
        <v>-12992.599298698928</v>
      </c>
      <c r="AB243" s="2">
        <v>155418.74211662341</v>
      </c>
    </row>
    <row r="244" spans="1:28" x14ac:dyDescent="0.2">
      <c r="A244" s="1">
        <v>5200730280</v>
      </c>
      <c r="B244" s="1" t="s">
        <v>291</v>
      </c>
      <c r="C244" s="1" t="s">
        <v>456</v>
      </c>
      <c r="D244" s="1" t="s">
        <v>464</v>
      </c>
      <c r="E244" s="2">
        <v>398</v>
      </c>
      <c r="F244" s="1" t="s">
        <v>435</v>
      </c>
      <c r="G244" s="2">
        <v>135300.45263099999</v>
      </c>
      <c r="H244" s="2">
        <v>-1119.9018860000001</v>
      </c>
      <c r="I244" s="2">
        <v>-3271.6531150000001</v>
      </c>
      <c r="J244" s="2">
        <v>-9510.2523860000001</v>
      </c>
      <c r="K244" s="2">
        <v>248.15302600000001</v>
      </c>
      <c r="L244" s="2">
        <f t="shared" si="23"/>
        <v>-13653.654361000001</v>
      </c>
      <c r="M244" s="2">
        <v>0</v>
      </c>
      <c r="N244" s="2">
        <v>-4.1899999999999999E-4</v>
      </c>
      <c r="O244" s="2">
        <v>0</v>
      </c>
      <c r="P244" s="2">
        <v>0</v>
      </c>
      <c r="Q244" s="2">
        <f t="shared" si="22"/>
        <v>-13653.654780000001</v>
      </c>
      <c r="R244" s="33">
        <f t="shared" si="24"/>
        <v>-0.10091358968500361</v>
      </c>
      <c r="S244" s="33">
        <f t="shared" si="25"/>
        <v>0</v>
      </c>
      <c r="T244" s="33">
        <f t="shared" si="26"/>
        <v>-3.0968115172735117E-9</v>
      </c>
      <c r="U244" s="33">
        <f t="shared" si="27"/>
        <v>0</v>
      </c>
      <c r="V244" s="33">
        <f t="shared" si="28"/>
        <v>-0.10091359278181512</v>
      </c>
      <c r="W244" s="1" t="s">
        <v>481</v>
      </c>
      <c r="X244" s="1" t="s">
        <v>33</v>
      </c>
      <c r="Y244" s="2">
        <v>49597.42</v>
      </c>
      <c r="Z244" s="2">
        <v>13328.99</v>
      </c>
      <c r="AA244" s="2">
        <v>-18959.843999214896</v>
      </c>
      <c r="AB244" s="2">
        <v>77494.735776649773</v>
      </c>
    </row>
    <row r="245" spans="1:28" x14ac:dyDescent="0.2">
      <c r="A245" s="1">
        <v>5200730290</v>
      </c>
      <c r="B245" s="1" t="s">
        <v>292</v>
      </c>
      <c r="C245" s="1" t="s">
        <v>456</v>
      </c>
      <c r="D245" s="1" t="s">
        <v>464</v>
      </c>
      <c r="E245" s="2">
        <v>1552</v>
      </c>
      <c r="F245" s="1" t="s">
        <v>438</v>
      </c>
      <c r="G245" s="2">
        <v>314788.37610300002</v>
      </c>
      <c r="H245" s="2">
        <v>-2259.0184140000001</v>
      </c>
      <c r="I245" s="2">
        <v>-5679.0823259999997</v>
      </c>
      <c r="J245" s="2">
        <v>-22272.416025999999</v>
      </c>
      <c r="K245" s="2">
        <v>567.57501600000001</v>
      </c>
      <c r="L245" s="2">
        <f t="shared" si="23"/>
        <v>-29642.941750000002</v>
      </c>
      <c r="M245" s="2">
        <v>0</v>
      </c>
      <c r="N245" s="2">
        <v>-5.8500000000000002E-4</v>
      </c>
      <c r="O245" s="2">
        <v>-70152.31</v>
      </c>
      <c r="P245" s="2">
        <v>-84852.09</v>
      </c>
      <c r="Q245" s="2">
        <f t="shared" si="22"/>
        <v>-114495.032335</v>
      </c>
      <c r="R245" s="33">
        <f t="shared" si="24"/>
        <v>-9.4167841001539118E-2</v>
      </c>
      <c r="S245" s="33">
        <f t="shared" si="25"/>
        <v>0</v>
      </c>
      <c r="T245" s="33">
        <f t="shared" si="26"/>
        <v>-1.8583913651518875E-9</v>
      </c>
      <c r="U245" s="33">
        <f t="shared" si="27"/>
        <v>-0.26955280576254842</v>
      </c>
      <c r="V245" s="33">
        <f t="shared" si="28"/>
        <v>-0.36372064862247888</v>
      </c>
      <c r="W245" s="1" t="s">
        <v>481</v>
      </c>
      <c r="X245" s="1" t="s">
        <v>30</v>
      </c>
      <c r="Y245" s="2">
        <v>186265.2</v>
      </c>
      <c r="Z245" s="2">
        <v>71693.100000000006</v>
      </c>
      <c r="AA245" s="2">
        <v>-71204.492783748894</v>
      </c>
      <c r="AB245" s="2">
        <v>97687.377800759248</v>
      </c>
    </row>
    <row r="246" spans="1:28" x14ac:dyDescent="0.2">
      <c r="A246" s="1">
        <v>5200730300</v>
      </c>
      <c r="B246" s="1" t="s">
        <v>293</v>
      </c>
      <c r="C246" s="1" t="s">
        <v>456</v>
      </c>
      <c r="D246" s="1" t="s">
        <v>464</v>
      </c>
      <c r="E246" s="2">
        <v>578</v>
      </c>
      <c r="F246" s="1" t="s">
        <v>435</v>
      </c>
      <c r="G246" s="2">
        <v>210717.096984</v>
      </c>
      <c r="H246" s="2">
        <v>-2039.55115</v>
      </c>
      <c r="I246" s="2">
        <v>-5606.8282849999996</v>
      </c>
      <c r="J246" s="2">
        <v>-14744.037824999999</v>
      </c>
      <c r="K246" s="2">
        <v>387.256618</v>
      </c>
      <c r="L246" s="2">
        <f t="shared" si="23"/>
        <v>-22003.160641999999</v>
      </c>
      <c r="M246" s="2">
        <v>0</v>
      </c>
      <c r="N246" s="2">
        <v>-2.7399999999999999E-4</v>
      </c>
      <c r="O246" s="2">
        <v>0</v>
      </c>
      <c r="P246" s="2">
        <v>0</v>
      </c>
      <c r="Q246" s="2">
        <f t="shared" si="22"/>
        <v>-22003.160916000001</v>
      </c>
      <c r="R246" s="33">
        <f t="shared" si="24"/>
        <v>-0.10442038618095961</v>
      </c>
      <c r="S246" s="33">
        <f t="shared" si="25"/>
        <v>0</v>
      </c>
      <c r="T246" s="33">
        <f t="shared" si="26"/>
        <v>-1.3003216346550424E-9</v>
      </c>
      <c r="U246" s="33">
        <f t="shared" si="27"/>
        <v>0</v>
      </c>
      <c r="V246" s="33">
        <f t="shared" si="28"/>
        <v>-0.10442038748128125</v>
      </c>
      <c r="W246" s="1" t="s">
        <v>481</v>
      </c>
      <c r="X246" s="1" t="s">
        <v>33</v>
      </c>
      <c r="Y246" s="2">
        <v>112830.47</v>
      </c>
      <c r="Z246" s="2">
        <v>39765.94</v>
      </c>
      <c r="AA246" s="2">
        <v>-43132.245781294601</v>
      </c>
      <c r="AB246" s="2">
        <v>78843.578368627175</v>
      </c>
    </row>
    <row r="247" spans="1:28" x14ac:dyDescent="0.2">
      <c r="A247" s="1">
        <v>5200730301</v>
      </c>
      <c r="B247" s="1" t="s">
        <v>294</v>
      </c>
      <c r="C247" s="1" t="s">
        <v>456</v>
      </c>
      <c r="D247" s="1" t="s">
        <v>463</v>
      </c>
      <c r="E247" s="2">
        <v>2385</v>
      </c>
      <c r="F247" s="1" t="s">
        <v>438</v>
      </c>
      <c r="G247" s="2">
        <v>1760254.74183</v>
      </c>
      <c r="H247" s="2">
        <v>-8136.6356969999997</v>
      </c>
      <c r="I247" s="2">
        <v>-21585.751043</v>
      </c>
      <c r="J247" s="2">
        <v>-125270.923713</v>
      </c>
      <c r="K247" s="2">
        <v>3085.5336649999999</v>
      </c>
      <c r="L247" s="2">
        <f t="shared" si="23"/>
        <v>-151907.77678800002</v>
      </c>
      <c r="M247" s="2">
        <v>0</v>
      </c>
      <c r="N247" s="2">
        <v>-225900.68627100001</v>
      </c>
      <c r="O247" s="2">
        <v>-1665.87</v>
      </c>
      <c r="P247" s="2">
        <v>-1665.87</v>
      </c>
      <c r="Q247" s="2">
        <f t="shared" ref="Q247:Q310" si="29">+L247+M247+N247+P247</f>
        <v>-379474.33305900003</v>
      </c>
      <c r="R247" s="33">
        <f t="shared" si="24"/>
        <v>-8.6298745958822601E-2</v>
      </c>
      <c r="S247" s="33">
        <f t="shared" si="25"/>
        <v>0</v>
      </c>
      <c r="T247" s="33">
        <f t="shared" si="26"/>
        <v>-0.12833408761969795</v>
      </c>
      <c r="U247" s="33">
        <f t="shared" si="27"/>
        <v>-9.4638006671018786E-4</v>
      </c>
      <c r="V247" s="33">
        <f t="shared" si="28"/>
        <v>-0.21557921364523072</v>
      </c>
      <c r="W247" s="1" t="s">
        <v>481</v>
      </c>
      <c r="X247" s="1" t="s">
        <v>31</v>
      </c>
      <c r="Y247" s="2">
        <v>2632529.85</v>
      </c>
      <c r="Z247" s="2">
        <v>432134.32</v>
      </c>
      <c r="AA247" s="2">
        <v>-1006349.8318919935</v>
      </c>
      <c r="AB247" s="2">
        <v>-458585.25657630846</v>
      </c>
    </row>
    <row r="248" spans="1:28" x14ac:dyDescent="0.2">
      <c r="A248" s="1">
        <v>5200730310</v>
      </c>
      <c r="B248" s="1" t="s">
        <v>295</v>
      </c>
      <c r="C248" s="1" t="s">
        <v>456</v>
      </c>
      <c r="D248" s="1" t="s">
        <v>464</v>
      </c>
      <c r="E248" s="2">
        <v>924</v>
      </c>
      <c r="F248" s="1" t="s">
        <v>435</v>
      </c>
      <c r="G248" s="2">
        <v>257414.65591199999</v>
      </c>
      <c r="H248" s="2">
        <v>-2308.2968879999999</v>
      </c>
      <c r="I248" s="2">
        <v>-6363.7760319999998</v>
      </c>
      <c r="J248" s="2">
        <v>-18072.460303</v>
      </c>
      <c r="K248" s="2">
        <v>475.682838</v>
      </c>
      <c r="L248" s="2">
        <f t="shared" ref="L248:L311" si="30">+SUM(H248:K248)</f>
        <v>-26268.850384999998</v>
      </c>
      <c r="M248" s="2">
        <v>0</v>
      </c>
      <c r="N248" s="2">
        <v>-8.1899999999999996E-4</v>
      </c>
      <c r="O248" s="2">
        <v>0</v>
      </c>
      <c r="P248" s="2">
        <v>0</v>
      </c>
      <c r="Q248" s="2">
        <f t="shared" si="29"/>
        <v>-26268.851203999999</v>
      </c>
      <c r="R248" s="33">
        <f t="shared" ref="R248:R311" si="31">+L248/G248</f>
        <v>-0.10204877531907232</v>
      </c>
      <c r="S248" s="33">
        <f t="shared" ref="S248:S311" si="32">+M248/G248</f>
        <v>0</v>
      </c>
      <c r="T248" s="33">
        <f t="shared" ref="T248:T311" si="33">+N248/G248</f>
        <v>-3.1816370248941226E-9</v>
      </c>
      <c r="U248" s="33">
        <f t="shared" ref="U248:U311" si="34">+P248/G248</f>
        <v>0</v>
      </c>
      <c r="V248" s="33">
        <f t="shared" ref="V248:V311" si="35">+Q248/G248</f>
        <v>-0.10204877850070934</v>
      </c>
      <c r="W248" s="1" t="s">
        <v>481</v>
      </c>
      <c r="X248" s="1" t="s">
        <v>33</v>
      </c>
      <c r="Y248" s="2">
        <v>86077.07</v>
      </c>
      <c r="Z248" s="2">
        <v>27361.57</v>
      </c>
      <c r="AA248" s="2">
        <v>-32905.095045458023</v>
      </c>
      <c r="AB248" s="2">
        <v>150285.111990609</v>
      </c>
    </row>
    <row r="249" spans="1:28" x14ac:dyDescent="0.2">
      <c r="A249" s="1">
        <v>5200730320</v>
      </c>
      <c r="B249" s="1" t="s">
        <v>296</v>
      </c>
      <c r="C249" s="1" t="s">
        <v>456</v>
      </c>
      <c r="D249" s="1" t="s">
        <v>464</v>
      </c>
      <c r="E249" s="2">
        <v>558</v>
      </c>
      <c r="F249" s="1" t="s">
        <v>435</v>
      </c>
      <c r="G249" s="2">
        <v>187763.92916</v>
      </c>
      <c r="H249" s="2">
        <v>-1707.8971220000001</v>
      </c>
      <c r="I249" s="2">
        <v>-5263.3203960000001</v>
      </c>
      <c r="J249" s="2">
        <v>-13132.121692000001</v>
      </c>
      <c r="K249" s="2">
        <v>345.33896099999998</v>
      </c>
      <c r="L249" s="2">
        <f t="shared" si="30"/>
        <v>-19758.000249000001</v>
      </c>
      <c r="M249" s="2">
        <v>0</v>
      </c>
      <c r="N249" s="2">
        <v>-2.1100000000000001E-4</v>
      </c>
      <c r="O249" s="2">
        <v>-30465.23</v>
      </c>
      <c r="P249" s="2">
        <v>-36789.620000000003</v>
      </c>
      <c r="Q249" s="2">
        <f t="shared" si="29"/>
        <v>-56547.620460000006</v>
      </c>
      <c r="R249" s="33">
        <f t="shared" si="31"/>
        <v>-0.10522788022913357</v>
      </c>
      <c r="S249" s="33">
        <f t="shared" si="32"/>
        <v>0</v>
      </c>
      <c r="T249" s="33">
        <f t="shared" si="33"/>
        <v>-1.1237515157674387E-9</v>
      </c>
      <c r="U249" s="33">
        <f t="shared" si="34"/>
        <v>-0.19593550350477765</v>
      </c>
      <c r="V249" s="33">
        <f t="shared" si="35"/>
        <v>-0.30116338485766275</v>
      </c>
      <c r="W249" s="1" t="s">
        <v>481</v>
      </c>
      <c r="X249" s="1" t="s">
        <v>30</v>
      </c>
      <c r="Y249" s="2">
        <v>75952.210000000006</v>
      </c>
      <c r="Z249" s="2">
        <v>24739.83</v>
      </c>
      <c r="AA249" s="2">
        <v>-29034.616175510942</v>
      </c>
      <c r="AB249" s="2">
        <v>96063.685567083841</v>
      </c>
    </row>
    <row r="250" spans="1:28" x14ac:dyDescent="0.2">
      <c r="A250" s="1">
        <v>5200730330</v>
      </c>
      <c r="B250" s="1" t="s">
        <v>297</v>
      </c>
      <c r="C250" s="1" t="s">
        <v>456</v>
      </c>
      <c r="D250" s="1" t="s">
        <v>464</v>
      </c>
      <c r="E250" s="2">
        <v>8782</v>
      </c>
      <c r="F250" s="1" t="s">
        <v>437</v>
      </c>
      <c r="G250" s="2">
        <v>1383585.2035600001</v>
      </c>
      <c r="H250" s="2">
        <v>-10107.33152</v>
      </c>
      <c r="I250" s="2">
        <v>-21039.052073999999</v>
      </c>
      <c r="J250" s="2">
        <v>-98084.044613000005</v>
      </c>
      <c r="K250" s="2">
        <v>2457.6546800000001</v>
      </c>
      <c r="L250" s="2">
        <f t="shared" si="30"/>
        <v>-126772.773527</v>
      </c>
      <c r="M250" s="2">
        <v>0</v>
      </c>
      <c r="N250" s="2">
        <v>2.1699999999999999E-4</v>
      </c>
      <c r="O250" s="2">
        <v>-145357.35</v>
      </c>
      <c r="P250" s="2">
        <v>-145357.35</v>
      </c>
      <c r="Q250" s="2">
        <f t="shared" si="29"/>
        <v>-272130.12331</v>
      </c>
      <c r="R250" s="33">
        <f t="shared" si="31"/>
        <v>-9.1626285971265389E-2</v>
      </c>
      <c r="S250" s="33">
        <f t="shared" si="32"/>
        <v>0</v>
      </c>
      <c r="T250" s="33">
        <f t="shared" si="33"/>
        <v>1.5683891345589231E-10</v>
      </c>
      <c r="U250" s="33">
        <f t="shared" si="34"/>
        <v>-0.10505847390243249</v>
      </c>
      <c r="V250" s="33">
        <f t="shared" si="35"/>
        <v>-0.19668475971685895</v>
      </c>
      <c r="W250" s="1" t="s">
        <v>481</v>
      </c>
      <c r="X250" s="1" t="s">
        <v>32</v>
      </c>
      <c r="Y250" s="2">
        <v>896822.73</v>
      </c>
      <c r="Z250" s="2">
        <v>373767.24</v>
      </c>
      <c r="AA250" s="2">
        <v>-342832.73314922472</v>
      </c>
      <c r="AB250" s="2">
        <v>324832.94929652382</v>
      </c>
    </row>
    <row r="251" spans="1:28" x14ac:dyDescent="0.2">
      <c r="A251" s="1">
        <v>5200730340</v>
      </c>
      <c r="B251" s="1" t="s">
        <v>298</v>
      </c>
      <c r="C251" s="1" t="s">
        <v>456</v>
      </c>
      <c r="D251" s="1" t="s">
        <v>464</v>
      </c>
      <c r="E251" s="2">
        <v>949</v>
      </c>
      <c r="F251" s="1" t="s">
        <v>435</v>
      </c>
      <c r="G251" s="2">
        <v>241058.444797</v>
      </c>
      <c r="H251" s="2">
        <v>-2036.2463419999999</v>
      </c>
      <c r="I251" s="2">
        <v>-3558.7661010000002</v>
      </c>
      <c r="J251" s="2">
        <v>-17102.771883000001</v>
      </c>
      <c r="K251" s="2">
        <v>435.56253500000003</v>
      </c>
      <c r="L251" s="2">
        <f t="shared" si="30"/>
        <v>-22262.221791</v>
      </c>
      <c r="M251" s="2">
        <v>0</v>
      </c>
      <c r="N251" s="2">
        <v>7.9999999999999996E-6</v>
      </c>
      <c r="O251" s="2">
        <v>-52250.63</v>
      </c>
      <c r="P251" s="2">
        <v>-52250.63</v>
      </c>
      <c r="Q251" s="2">
        <f t="shared" si="29"/>
        <v>-74512.851782999991</v>
      </c>
      <c r="R251" s="33">
        <f t="shared" si="31"/>
        <v>-9.2351968045539537E-2</v>
      </c>
      <c r="S251" s="33">
        <f t="shared" si="32"/>
        <v>0</v>
      </c>
      <c r="T251" s="33">
        <f t="shared" si="33"/>
        <v>3.3186972589725927E-11</v>
      </c>
      <c r="U251" s="33">
        <f t="shared" si="34"/>
        <v>-0.21675502820073891</v>
      </c>
      <c r="V251" s="33">
        <f t="shared" si="35"/>
        <v>-0.30910699621309146</v>
      </c>
      <c r="W251" s="1" t="s">
        <v>481</v>
      </c>
      <c r="X251" s="1" t="s">
        <v>30</v>
      </c>
      <c r="Y251" s="2">
        <v>101251.57</v>
      </c>
      <c r="Z251" s="2">
        <v>32076.84</v>
      </c>
      <c r="AA251" s="2">
        <v>-38705.924055638119</v>
      </c>
      <c r="AB251" s="2">
        <v>123796.8637920758</v>
      </c>
    </row>
    <row r="252" spans="1:28" x14ac:dyDescent="0.2">
      <c r="A252" s="1">
        <v>5200730350</v>
      </c>
      <c r="B252" s="1" t="s">
        <v>299</v>
      </c>
      <c r="C252" s="1" t="s">
        <v>456</v>
      </c>
      <c r="D252" s="1" t="s">
        <v>463</v>
      </c>
      <c r="E252" s="2">
        <v>11433</v>
      </c>
      <c r="F252" s="1" t="s">
        <v>439</v>
      </c>
      <c r="G252" s="2">
        <v>2958481.3046180001</v>
      </c>
      <c r="H252" s="2">
        <v>-24607.826581000001</v>
      </c>
      <c r="I252" s="2">
        <v>-39102.301165999997</v>
      </c>
      <c r="J252" s="2">
        <v>-209675.283425</v>
      </c>
      <c r="K252" s="2">
        <v>5135.6610849999997</v>
      </c>
      <c r="L252" s="2">
        <f t="shared" si="30"/>
        <v>-268249.75008699996</v>
      </c>
      <c r="M252" s="2">
        <v>0</v>
      </c>
      <c r="N252" s="2">
        <v>6.4499999999999996E-4</v>
      </c>
      <c r="O252" s="2">
        <v>0</v>
      </c>
      <c r="P252" s="2">
        <v>0</v>
      </c>
      <c r="Q252" s="2">
        <f t="shared" si="29"/>
        <v>-268249.74944199994</v>
      </c>
      <c r="R252" s="33">
        <f t="shared" si="31"/>
        <v>-9.0671436614549253E-2</v>
      </c>
      <c r="S252" s="33">
        <f t="shared" si="32"/>
        <v>0</v>
      </c>
      <c r="T252" s="33">
        <f t="shared" si="33"/>
        <v>2.1801726412575134E-10</v>
      </c>
      <c r="U252" s="33">
        <f t="shared" si="34"/>
        <v>0</v>
      </c>
      <c r="V252" s="33">
        <f t="shared" si="35"/>
        <v>-9.0671436396531982E-2</v>
      </c>
      <c r="W252" s="1" t="s">
        <v>481</v>
      </c>
      <c r="X252" s="1" t="s">
        <v>34</v>
      </c>
      <c r="Y252" s="2">
        <v>3455789.59</v>
      </c>
      <c r="Z252" s="2">
        <v>827407.47</v>
      </c>
      <c r="AA252" s="2">
        <v>-1321061.2874724292</v>
      </c>
      <c r="AB252" s="2">
        <v>-284578.78249767772</v>
      </c>
    </row>
    <row r="253" spans="1:28" x14ac:dyDescent="0.2">
      <c r="A253" s="1">
        <v>5200730351</v>
      </c>
      <c r="B253" s="1" t="s">
        <v>300</v>
      </c>
      <c r="C253" s="1" t="s">
        <v>456</v>
      </c>
      <c r="D253" s="1" t="s">
        <v>463</v>
      </c>
      <c r="E253" s="2">
        <v>3385</v>
      </c>
      <c r="F253" s="1" t="s">
        <v>438</v>
      </c>
      <c r="G253" s="2">
        <v>1458115.5590890001</v>
      </c>
      <c r="H253" s="2">
        <v>-9355.8503949999995</v>
      </c>
      <c r="I253" s="2">
        <v>-22613.084664999998</v>
      </c>
      <c r="J253" s="2">
        <v>-103097.505989</v>
      </c>
      <c r="K253" s="2">
        <v>2580.0947080000001</v>
      </c>
      <c r="L253" s="2">
        <f t="shared" si="30"/>
        <v>-132486.346341</v>
      </c>
      <c r="M253" s="2">
        <v>0</v>
      </c>
      <c r="N253" s="2">
        <v>-3.8699999999999997E-4</v>
      </c>
      <c r="O253" s="2">
        <v>0</v>
      </c>
      <c r="P253" s="2">
        <v>0</v>
      </c>
      <c r="Q253" s="2">
        <f t="shared" si="29"/>
        <v>-132486.346728</v>
      </c>
      <c r="R253" s="33">
        <f t="shared" si="31"/>
        <v>-9.0861348756044194E-2</v>
      </c>
      <c r="S253" s="33">
        <f t="shared" si="32"/>
        <v>0</v>
      </c>
      <c r="T253" s="33">
        <f t="shared" si="33"/>
        <v>-2.6541106264704386E-10</v>
      </c>
      <c r="U253" s="33">
        <f t="shared" si="34"/>
        <v>0</v>
      </c>
      <c r="V253" s="33">
        <f t="shared" si="35"/>
        <v>-9.0861349021455262E-2</v>
      </c>
      <c r="W253" s="1" t="s">
        <v>481</v>
      </c>
      <c r="X253" s="1" t="s">
        <v>34</v>
      </c>
      <c r="Y253" s="2">
        <v>2707311.66</v>
      </c>
      <c r="Z253" s="2">
        <v>426922.56</v>
      </c>
      <c r="AA253" s="2">
        <v>-1034937.0336371433</v>
      </c>
      <c r="AB253" s="2">
        <v>-782685.36857328145</v>
      </c>
    </row>
    <row r="254" spans="1:28" x14ac:dyDescent="0.2">
      <c r="A254" s="1">
        <v>5200730360</v>
      </c>
      <c r="B254" s="1" t="s">
        <v>301</v>
      </c>
      <c r="C254" s="1" t="s">
        <v>456</v>
      </c>
      <c r="D254" s="1" t="s">
        <v>463</v>
      </c>
      <c r="E254" s="2">
        <v>1900</v>
      </c>
      <c r="F254" s="1" t="s">
        <v>438</v>
      </c>
      <c r="G254" s="2">
        <v>468352.05827400001</v>
      </c>
      <c r="H254" s="2">
        <v>-2700.6460940000002</v>
      </c>
      <c r="I254" s="2">
        <v>-7513.3308109999998</v>
      </c>
      <c r="J254" s="2">
        <v>-33251.134819999999</v>
      </c>
      <c r="K254" s="2">
        <v>840.30491800000004</v>
      </c>
      <c r="L254" s="2">
        <f t="shared" si="30"/>
        <v>-42624.806806999994</v>
      </c>
      <c r="M254" s="2">
        <v>0</v>
      </c>
      <c r="N254" s="2">
        <v>1.06E-4</v>
      </c>
      <c r="O254" s="2">
        <v>0</v>
      </c>
      <c r="P254" s="2">
        <v>0</v>
      </c>
      <c r="Q254" s="2">
        <f t="shared" si="29"/>
        <v>-42624.806700999994</v>
      </c>
      <c r="R254" s="33">
        <f t="shared" si="31"/>
        <v>-9.1010183587285964E-2</v>
      </c>
      <c r="S254" s="33">
        <f t="shared" si="32"/>
        <v>0</v>
      </c>
      <c r="T254" s="33">
        <f t="shared" si="33"/>
        <v>2.263254706099462E-10</v>
      </c>
      <c r="U254" s="33">
        <f t="shared" si="34"/>
        <v>0</v>
      </c>
      <c r="V254" s="33">
        <f t="shared" si="35"/>
        <v>-9.1010183360960492E-2</v>
      </c>
      <c r="W254" s="1" t="s">
        <v>481</v>
      </c>
      <c r="X254" s="1" t="s">
        <v>34</v>
      </c>
      <c r="Y254" s="2">
        <v>314869.25</v>
      </c>
      <c r="Z254" s="2">
        <v>74222.03</v>
      </c>
      <c r="AA254" s="2">
        <v>-120366.58076468081</v>
      </c>
      <c r="AB254" s="2">
        <v>155918.73809340227</v>
      </c>
    </row>
    <row r="255" spans="1:28" x14ac:dyDescent="0.2">
      <c r="A255" s="1">
        <v>5200730370</v>
      </c>
      <c r="B255" s="1" t="s">
        <v>302</v>
      </c>
      <c r="C255" s="1" t="s">
        <v>456</v>
      </c>
      <c r="D255" s="1" t="s">
        <v>463</v>
      </c>
      <c r="E255" s="2">
        <v>2628</v>
      </c>
      <c r="F255" s="1" t="s">
        <v>438</v>
      </c>
      <c r="G255" s="2">
        <v>603302.84777200001</v>
      </c>
      <c r="H255" s="2">
        <v>-5200.4899489999998</v>
      </c>
      <c r="I255" s="2">
        <v>-14473.190139</v>
      </c>
      <c r="J255" s="2">
        <v>-42360.277217000003</v>
      </c>
      <c r="K255" s="2">
        <v>1108.597935</v>
      </c>
      <c r="L255" s="2">
        <f t="shared" si="30"/>
        <v>-60925.359370000006</v>
      </c>
      <c r="M255" s="2">
        <v>0</v>
      </c>
      <c r="N255" s="2">
        <v>-4.8000000000000001E-4</v>
      </c>
      <c r="O255" s="2">
        <v>0</v>
      </c>
      <c r="P255" s="2">
        <v>0</v>
      </c>
      <c r="Q255" s="2">
        <f t="shared" si="29"/>
        <v>-60925.359850000008</v>
      </c>
      <c r="R255" s="33">
        <f t="shared" si="31"/>
        <v>-0.10098636131919088</v>
      </c>
      <c r="S255" s="33">
        <f t="shared" si="32"/>
        <v>0</v>
      </c>
      <c r="T255" s="33">
        <f t="shared" si="33"/>
        <v>-7.9562031204169188E-10</v>
      </c>
      <c r="U255" s="33">
        <f t="shared" si="34"/>
        <v>0</v>
      </c>
      <c r="V255" s="33">
        <f t="shared" si="35"/>
        <v>-0.1009863621148112</v>
      </c>
      <c r="W255" s="1" t="s">
        <v>481</v>
      </c>
      <c r="X255" s="1" t="s">
        <v>33</v>
      </c>
      <c r="Y255" s="2">
        <v>367756.93</v>
      </c>
      <c r="Z255" s="2">
        <v>100217.16</v>
      </c>
      <c r="AA255" s="2">
        <v>-140584.20825982871</v>
      </c>
      <c r="AB255" s="2">
        <v>213622.64042249628</v>
      </c>
    </row>
    <row r="256" spans="1:28" x14ac:dyDescent="0.2">
      <c r="A256" s="1">
        <v>5200730380</v>
      </c>
      <c r="B256" s="1" t="s">
        <v>303</v>
      </c>
      <c r="C256" s="1" t="s">
        <v>456</v>
      </c>
      <c r="D256" s="1" t="s">
        <v>464</v>
      </c>
      <c r="E256" s="2">
        <v>645</v>
      </c>
      <c r="F256" s="1" t="s">
        <v>435</v>
      </c>
      <c r="G256" s="2">
        <v>251362.48390699999</v>
      </c>
      <c r="H256" s="2">
        <v>-1209.5334780000001</v>
      </c>
      <c r="I256" s="2">
        <v>-2428.1525919999999</v>
      </c>
      <c r="J256" s="2">
        <v>-17995.886826999998</v>
      </c>
      <c r="K256" s="2">
        <v>444.11453299999999</v>
      </c>
      <c r="L256" s="2">
        <f t="shared" si="30"/>
        <v>-21189.458363999998</v>
      </c>
      <c r="M256" s="2">
        <v>0</v>
      </c>
      <c r="N256" s="2">
        <v>-4.8000000000000001E-4</v>
      </c>
      <c r="O256" s="2">
        <v>-36539.589999999997</v>
      </c>
      <c r="P256" s="2">
        <v>-36539.589999999997</v>
      </c>
      <c r="Q256" s="2">
        <f t="shared" si="29"/>
        <v>-57729.04884399999</v>
      </c>
      <c r="R256" s="33">
        <f t="shared" si="31"/>
        <v>-8.4298412534146314E-2</v>
      </c>
      <c r="S256" s="33">
        <f t="shared" si="32"/>
        <v>0</v>
      </c>
      <c r="T256" s="33">
        <f t="shared" si="33"/>
        <v>-1.9095928419357607E-9</v>
      </c>
      <c r="U256" s="33">
        <f t="shared" si="34"/>
        <v>-0.14536612398180729</v>
      </c>
      <c r="V256" s="33">
        <f t="shared" si="35"/>
        <v>-0.22966453842554641</v>
      </c>
      <c r="W256" s="1" t="s">
        <v>481</v>
      </c>
      <c r="X256" s="1" t="s">
        <v>31</v>
      </c>
      <c r="Y256" s="2">
        <v>94227.34</v>
      </c>
      <c r="Z256" s="2">
        <v>28994.54</v>
      </c>
      <c r="AA256" s="2">
        <v>-36020.737910580465</v>
      </c>
      <c r="AB256" s="2">
        <v>142609.97748700963</v>
      </c>
    </row>
    <row r="257" spans="1:28" x14ac:dyDescent="0.2">
      <c r="A257" s="1">
        <v>5200730390</v>
      </c>
      <c r="B257" s="1" t="s">
        <v>304</v>
      </c>
      <c r="C257" s="1" t="s">
        <v>456</v>
      </c>
      <c r="D257" s="1" t="s">
        <v>464</v>
      </c>
      <c r="E257" s="2">
        <v>534</v>
      </c>
      <c r="F257" s="1" t="s">
        <v>435</v>
      </c>
      <c r="G257" s="2">
        <v>202716.94661099999</v>
      </c>
      <c r="H257" s="2">
        <v>-1313.103159</v>
      </c>
      <c r="I257" s="2">
        <v>-3695.8789849999998</v>
      </c>
      <c r="J257" s="2">
        <v>-14363.069662</v>
      </c>
      <c r="K257" s="2">
        <v>363.92111</v>
      </c>
      <c r="L257" s="2">
        <f t="shared" si="30"/>
        <v>-19008.130696</v>
      </c>
      <c r="M257" s="2">
        <v>0</v>
      </c>
      <c r="N257" s="2">
        <v>4.8999999999999998E-5</v>
      </c>
      <c r="O257" s="2">
        <v>-49278.35</v>
      </c>
      <c r="P257" s="2">
        <v>-59341.79</v>
      </c>
      <c r="Q257" s="2">
        <f t="shared" si="29"/>
        <v>-78349.920647000006</v>
      </c>
      <c r="R257" s="33">
        <f t="shared" si="31"/>
        <v>-9.3766855774891425E-2</v>
      </c>
      <c r="S257" s="33">
        <f t="shared" si="32"/>
        <v>0</v>
      </c>
      <c r="T257" s="33">
        <f t="shared" si="33"/>
        <v>2.4171634793822967E-10</v>
      </c>
      <c r="U257" s="33">
        <f t="shared" si="34"/>
        <v>-0.29273226038606853</v>
      </c>
      <c r="V257" s="33">
        <f t="shared" si="35"/>
        <v>-0.38649911591924363</v>
      </c>
      <c r="W257" s="1" t="s">
        <v>481</v>
      </c>
      <c r="X257" s="1" t="s">
        <v>30</v>
      </c>
      <c r="Y257" s="2">
        <v>80373.039999999994</v>
      </c>
      <c r="Z257" s="2">
        <v>20227.38</v>
      </c>
      <c r="AA257" s="2">
        <v>-30724.588096369909</v>
      </c>
      <c r="AB257" s="2">
        <v>113552.93637363298</v>
      </c>
    </row>
    <row r="258" spans="1:28" x14ac:dyDescent="0.2">
      <c r="A258" s="1">
        <v>5200730400</v>
      </c>
      <c r="B258" s="1" t="s">
        <v>305</v>
      </c>
      <c r="C258" s="1" t="s">
        <v>456</v>
      </c>
      <c r="D258" s="1" t="s">
        <v>464</v>
      </c>
      <c r="E258" s="2">
        <v>114</v>
      </c>
      <c r="F258" s="1" t="s">
        <v>435</v>
      </c>
      <c r="G258" s="2">
        <v>102991.397549</v>
      </c>
      <c r="H258" s="2">
        <v>-1030.034026</v>
      </c>
      <c r="I258" s="2">
        <v>-1591.164231</v>
      </c>
      <c r="J258" s="2">
        <v>-7293.5130520000002</v>
      </c>
      <c r="K258" s="2">
        <v>182.58175700000001</v>
      </c>
      <c r="L258" s="2">
        <f t="shared" si="30"/>
        <v>-9732.1295520000003</v>
      </c>
      <c r="M258" s="2">
        <v>0</v>
      </c>
      <c r="N258" s="2">
        <v>8.2000000000000001E-5</v>
      </c>
      <c r="O258" s="2">
        <v>-13403.24</v>
      </c>
      <c r="P258" s="2">
        <v>-15409.34</v>
      </c>
      <c r="Q258" s="2">
        <f t="shared" si="29"/>
        <v>-25141.46947</v>
      </c>
      <c r="R258" s="33">
        <f t="shared" si="31"/>
        <v>-9.4494586767499347E-2</v>
      </c>
      <c r="S258" s="33">
        <f t="shared" si="32"/>
        <v>0</v>
      </c>
      <c r="T258" s="33">
        <f t="shared" si="33"/>
        <v>7.9618300121606796E-10</v>
      </c>
      <c r="U258" s="33">
        <f t="shared" si="34"/>
        <v>-0.14961773863364394</v>
      </c>
      <c r="V258" s="33">
        <f t="shared" si="35"/>
        <v>-0.2441123246049603</v>
      </c>
      <c r="W258" s="1" t="s">
        <v>481</v>
      </c>
      <c r="X258" s="1" t="s">
        <v>31</v>
      </c>
      <c r="Y258" s="2">
        <v>29162.880000000001</v>
      </c>
      <c r="Z258" s="2">
        <v>6783.65</v>
      </c>
      <c r="AA258" s="2">
        <v>-11148.234230083423</v>
      </c>
      <c r="AB258" s="2">
        <v>68343.930661396007</v>
      </c>
    </row>
    <row r="259" spans="1:28" x14ac:dyDescent="0.2">
      <c r="A259" s="1">
        <v>5200730410</v>
      </c>
      <c r="B259" s="1" t="s">
        <v>306</v>
      </c>
      <c r="C259" s="1" t="s">
        <v>456</v>
      </c>
      <c r="D259" s="1" t="s">
        <v>463</v>
      </c>
      <c r="E259" s="2">
        <v>2526</v>
      </c>
      <c r="F259" s="1" t="s">
        <v>438</v>
      </c>
      <c r="G259" s="2">
        <v>502892.71607299999</v>
      </c>
      <c r="H259" s="2">
        <v>-3134.6682019999998</v>
      </c>
      <c r="I259" s="2">
        <v>-8637.1207880000002</v>
      </c>
      <c r="J259" s="2">
        <v>-35646.115462000002</v>
      </c>
      <c r="K259" s="2">
        <v>898.03388399999994</v>
      </c>
      <c r="L259" s="2">
        <f t="shared" si="30"/>
        <v>-46519.870568000006</v>
      </c>
      <c r="M259" s="2">
        <v>0</v>
      </c>
      <c r="N259" s="2">
        <v>6.8000000000000005E-4</v>
      </c>
      <c r="O259" s="2">
        <v>0</v>
      </c>
      <c r="P259" s="2">
        <v>0</v>
      </c>
      <c r="Q259" s="2">
        <f t="shared" si="29"/>
        <v>-46519.869888000008</v>
      </c>
      <c r="R259" s="33">
        <f t="shared" si="31"/>
        <v>-9.2504562267804194E-2</v>
      </c>
      <c r="S259" s="33">
        <f t="shared" si="32"/>
        <v>0</v>
      </c>
      <c r="T259" s="33">
        <f t="shared" si="33"/>
        <v>1.3521770713045903E-9</v>
      </c>
      <c r="U259" s="33">
        <f t="shared" si="34"/>
        <v>0</v>
      </c>
      <c r="V259" s="33">
        <f t="shared" si="35"/>
        <v>-9.2504560915627129E-2</v>
      </c>
      <c r="W259" s="1" t="s">
        <v>481</v>
      </c>
      <c r="X259" s="1" t="s">
        <v>34</v>
      </c>
      <c r="Y259" s="2">
        <v>321895.09000000003</v>
      </c>
      <c r="Z259" s="2">
        <v>79839.59</v>
      </c>
      <c r="AA259" s="2">
        <v>-123052.38237217258</v>
      </c>
      <c r="AB259" s="2">
        <v>176544.15160114557</v>
      </c>
    </row>
    <row r="260" spans="1:28" x14ac:dyDescent="0.2">
      <c r="A260" s="1">
        <v>5200730420</v>
      </c>
      <c r="B260" s="1" t="s">
        <v>307</v>
      </c>
      <c r="C260" s="1" t="s">
        <v>456</v>
      </c>
      <c r="D260" s="1" t="s">
        <v>464</v>
      </c>
      <c r="E260" s="2">
        <v>1938</v>
      </c>
      <c r="F260" s="1" t="s">
        <v>438</v>
      </c>
      <c r="G260" s="2">
        <v>417574.33276600001</v>
      </c>
      <c r="H260" s="2">
        <v>-3143.7956600000002</v>
      </c>
      <c r="I260" s="2">
        <v>-8604.2584769999994</v>
      </c>
      <c r="J260" s="2">
        <v>-29464.870268999999</v>
      </c>
      <c r="K260" s="2">
        <v>760.54817200000002</v>
      </c>
      <c r="L260" s="2">
        <f t="shared" si="30"/>
        <v>-40452.376233999996</v>
      </c>
      <c r="M260" s="2">
        <v>0</v>
      </c>
      <c r="N260" s="2">
        <v>7.3800000000000005E-4</v>
      </c>
      <c r="O260" s="2">
        <v>-135412.94</v>
      </c>
      <c r="P260" s="2">
        <v>-162653.18</v>
      </c>
      <c r="Q260" s="2">
        <f t="shared" si="29"/>
        <v>-203105.55549599999</v>
      </c>
      <c r="R260" s="33">
        <f t="shared" si="31"/>
        <v>-9.6874671309523874E-2</v>
      </c>
      <c r="S260" s="33">
        <f t="shared" si="32"/>
        <v>0</v>
      </c>
      <c r="T260" s="33">
        <f t="shared" si="33"/>
        <v>1.7673500071508464E-9</v>
      </c>
      <c r="U260" s="33">
        <f t="shared" si="34"/>
        <v>-0.38951910411396734</v>
      </c>
      <c r="V260" s="33">
        <f t="shared" si="35"/>
        <v>-0.48639377365614117</v>
      </c>
      <c r="W260" s="1" t="s">
        <v>481</v>
      </c>
      <c r="X260" s="1" t="s">
        <v>30</v>
      </c>
      <c r="Y260" s="2">
        <v>205369.68</v>
      </c>
      <c r="Z260" s="2">
        <v>79510.990000000005</v>
      </c>
      <c r="AA260" s="2">
        <v>-78507.654127345406</v>
      </c>
      <c r="AB260" s="2">
        <v>169932.73950776993</v>
      </c>
    </row>
    <row r="261" spans="1:28" x14ac:dyDescent="0.2">
      <c r="A261" s="1">
        <v>5200730430</v>
      </c>
      <c r="B261" s="1" t="s">
        <v>308</v>
      </c>
      <c r="C261" s="1" t="s">
        <v>456</v>
      </c>
      <c r="D261" s="1" t="s">
        <v>464</v>
      </c>
      <c r="E261" s="2">
        <v>851</v>
      </c>
      <c r="F261" s="1" t="s">
        <v>435</v>
      </c>
      <c r="G261" s="2">
        <v>237526.50953000001</v>
      </c>
      <c r="H261" s="2">
        <v>-1739.788078</v>
      </c>
      <c r="I261" s="2">
        <v>-5086.6804899999997</v>
      </c>
      <c r="J261" s="2">
        <v>-16757.504690999998</v>
      </c>
      <c r="K261" s="2">
        <v>426.92552599999999</v>
      </c>
      <c r="L261" s="2">
        <f t="shared" si="30"/>
        <v>-23157.047732999999</v>
      </c>
      <c r="M261" s="2">
        <v>0</v>
      </c>
      <c r="N261" s="2">
        <v>-2.5000000000000001E-4</v>
      </c>
      <c r="O261" s="2">
        <v>-24827.71</v>
      </c>
      <c r="P261" s="2">
        <v>-28767.05</v>
      </c>
      <c r="Q261" s="2">
        <f t="shared" si="29"/>
        <v>-51924.097983</v>
      </c>
      <c r="R261" s="33">
        <f t="shared" si="31"/>
        <v>-9.7492476855831636E-2</v>
      </c>
      <c r="S261" s="33">
        <f t="shared" si="32"/>
        <v>0</v>
      </c>
      <c r="T261" s="33">
        <f t="shared" si="33"/>
        <v>-1.0525140982986768E-9</v>
      </c>
      <c r="U261" s="33">
        <f t="shared" si="34"/>
        <v>-0.12111090276585179</v>
      </c>
      <c r="V261" s="33">
        <f t="shared" si="35"/>
        <v>-0.21860338067419752</v>
      </c>
      <c r="W261" s="1" t="s">
        <v>481</v>
      </c>
      <c r="X261" s="1" t="s">
        <v>31</v>
      </c>
      <c r="Y261" s="2">
        <v>90767.41</v>
      </c>
      <c r="Z261" s="2">
        <v>45578.37</v>
      </c>
      <c r="AA261" s="2">
        <v>-34698.093848687662</v>
      </c>
      <c r="AB261" s="2">
        <v>112362.4153468424</v>
      </c>
    </row>
    <row r="262" spans="1:28" x14ac:dyDescent="0.2">
      <c r="A262" s="1">
        <v>5200730440</v>
      </c>
      <c r="B262" s="1" t="s">
        <v>309</v>
      </c>
      <c r="C262" s="1" t="s">
        <v>456</v>
      </c>
      <c r="D262" s="1" t="s">
        <v>464</v>
      </c>
      <c r="E262" s="2">
        <v>851</v>
      </c>
      <c r="F262" s="1" t="s">
        <v>435</v>
      </c>
      <c r="G262" s="2">
        <v>251785.84428300001</v>
      </c>
      <c r="H262" s="2">
        <v>-1914.5922350000001</v>
      </c>
      <c r="I262" s="2">
        <v>-5133.1796409999997</v>
      </c>
      <c r="J262" s="2">
        <v>-17773.029175</v>
      </c>
      <c r="K262" s="2">
        <v>457.87061399999999</v>
      </c>
      <c r="L262" s="2">
        <f t="shared" si="30"/>
        <v>-24362.930436999999</v>
      </c>
      <c r="M262" s="2">
        <v>0</v>
      </c>
      <c r="N262" s="2">
        <v>2.7300000000000002E-4</v>
      </c>
      <c r="O262" s="2">
        <v>0</v>
      </c>
      <c r="P262" s="2">
        <v>0</v>
      </c>
      <c r="Q262" s="2">
        <f t="shared" si="29"/>
        <v>-24362.930163999998</v>
      </c>
      <c r="R262" s="33">
        <f t="shared" si="31"/>
        <v>-9.6760524827665728E-2</v>
      </c>
      <c r="S262" s="33">
        <f t="shared" si="32"/>
        <v>0</v>
      </c>
      <c r="T262" s="33">
        <f t="shared" si="33"/>
        <v>1.0842547593468199E-9</v>
      </c>
      <c r="U262" s="33">
        <f t="shared" si="34"/>
        <v>0</v>
      </c>
      <c r="V262" s="33">
        <f t="shared" si="35"/>
        <v>-9.6760523743410959E-2</v>
      </c>
      <c r="W262" s="1" t="s">
        <v>481</v>
      </c>
      <c r="X262" s="1" t="s">
        <v>34</v>
      </c>
      <c r="Y262" s="2">
        <v>113061.86</v>
      </c>
      <c r="Z262" s="2">
        <v>36122.46</v>
      </c>
      <c r="AA262" s="2">
        <v>-43220.700348144623</v>
      </c>
      <c r="AB262" s="2">
        <v>121020.81848032042</v>
      </c>
    </row>
    <row r="263" spans="1:28" x14ac:dyDescent="0.2">
      <c r="A263" s="1">
        <v>5200730450</v>
      </c>
      <c r="B263" s="1" t="s">
        <v>310</v>
      </c>
      <c r="C263" s="1" t="s">
        <v>456</v>
      </c>
      <c r="D263" s="1" t="s">
        <v>464</v>
      </c>
      <c r="E263" s="2">
        <v>1406</v>
      </c>
      <c r="F263" s="1" t="s">
        <v>438</v>
      </c>
      <c r="G263" s="2">
        <v>393680.399416</v>
      </c>
      <c r="H263" s="2">
        <v>-2206.653581</v>
      </c>
      <c r="I263" s="2">
        <v>-5931.6136779999997</v>
      </c>
      <c r="J263" s="2">
        <v>-28020.020390000001</v>
      </c>
      <c r="K263" s="2">
        <v>704.11734899999999</v>
      </c>
      <c r="L263" s="2">
        <f t="shared" si="30"/>
        <v>-35454.170300000005</v>
      </c>
      <c r="M263" s="2">
        <v>0</v>
      </c>
      <c r="N263" s="2">
        <v>4.0200000000000001E-4</v>
      </c>
      <c r="O263" s="2">
        <v>0</v>
      </c>
      <c r="P263" s="2">
        <v>0</v>
      </c>
      <c r="Q263" s="2">
        <f t="shared" si="29"/>
        <v>-35454.169898000007</v>
      </c>
      <c r="R263" s="33">
        <f t="shared" si="31"/>
        <v>-9.0058256272331633E-2</v>
      </c>
      <c r="S263" s="33">
        <f t="shared" si="32"/>
        <v>0</v>
      </c>
      <c r="T263" s="33">
        <f t="shared" si="33"/>
        <v>1.0211328798597583E-9</v>
      </c>
      <c r="U263" s="33">
        <f t="shared" si="34"/>
        <v>0</v>
      </c>
      <c r="V263" s="33">
        <f t="shared" si="35"/>
        <v>-9.005825525119876E-2</v>
      </c>
      <c r="W263" s="1" t="s">
        <v>481</v>
      </c>
      <c r="X263" s="1" t="s">
        <v>34</v>
      </c>
      <c r="Y263" s="2">
        <v>99731.34</v>
      </c>
      <c r="Z263" s="2">
        <v>36760.080000000002</v>
      </c>
      <c r="AA263" s="2">
        <v>-38124.778430665559</v>
      </c>
      <c r="AB263" s="2">
        <v>259467.31438066426</v>
      </c>
    </row>
    <row r="264" spans="1:28" x14ac:dyDescent="0.2">
      <c r="A264" s="1">
        <v>5200730460</v>
      </c>
      <c r="B264" s="1" t="s">
        <v>311</v>
      </c>
      <c r="C264" s="1" t="s">
        <v>456</v>
      </c>
      <c r="D264" s="1" t="s">
        <v>464</v>
      </c>
      <c r="E264" s="2">
        <v>2820</v>
      </c>
      <c r="F264" s="1" t="s">
        <v>438</v>
      </c>
      <c r="G264" s="2">
        <v>720708.89586699998</v>
      </c>
      <c r="H264" s="2">
        <v>-3360.2862930000001</v>
      </c>
      <c r="I264" s="2">
        <v>-10027.497600000001</v>
      </c>
      <c r="J264" s="2">
        <v>-51379.268485000001</v>
      </c>
      <c r="K264" s="2">
        <v>1273.48452</v>
      </c>
      <c r="L264" s="2">
        <f t="shared" si="30"/>
        <v>-63493.567858000002</v>
      </c>
      <c r="M264" s="2">
        <v>0</v>
      </c>
      <c r="N264" s="2">
        <v>-2.9100000000000003E-4</v>
      </c>
      <c r="O264" s="2">
        <v>-132782.34</v>
      </c>
      <c r="P264" s="2">
        <v>-132782.34</v>
      </c>
      <c r="Q264" s="2">
        <f t="shared" si="29"/>
        <v>-196275.908149</v>
      </c>
      <c r="R264" s="33">
        <f t="shared" si="31"/>
        <v>-8.8098770838145921E-2</v>
      </c>
      <c r="S264" s="33">
        <f t="shared" si="32"/>
        <v>0</v>
      </c>
      <c r="T264" s="33">
        <f t="shared" si="33"/>
        <v>-4.0376912463378463E-10</v>
      </c>
      <c r="U264" s="33">
        <f t="shared" si="34"/>
        <v>-0.18423851954854145</v>
      </c>
      <c r="V264" s="33">
        <f t="shared" si="35"/>
        <v>-0.27233729079045649</v>
      </c>
      <c r="W264" s="1" t="s">
        <v>481</v>
      </c>
      <c r="X264" s="1" t="s">
        <v>31</v>
      </c>
      <c r="Y264" s="2">
        <v>239101.22</v>
      </c>
      <c r="Z264" s="2">
        <v>104533.29</v>
      </c>
      <c r="AA264" s="2">
        <v>-91402.37196253275</v>
      </c>
      <c r="AB264" s="2">
        <v>403897.03915932361</v>
      </c>
    </row>
    <row r="265" spans="1:28" x14ac:dyDescent="0.2">
      <c r="A265" s="1">
        <v>5200730470</v>
      </c>
      <c r="B265" s="1" t="s">
        <v>312</v>
      </c>
      <c r="C265" s="1" t="s">
        <v>456</v>
      </c>
      <c r="D265" s="1" t="s">
        <v>463</v>
      </c>
      <c r="E265" s="2">
        <v>57889</v>
      </c>
      <c r="F265" s="1" t="s">
        <v>434</v>
      </c>
      <c r="G265" s="2">
        <v>15824982.900488</v>
      </c>
      <c r="H265" s="2">
        <v>-125494.405204</v>
      </c>
      <c r="I265" s="2">
        <v>-263179.81417700002</v>
      </c>
      <c r="J265" s="2">
        <v>-1117076.455753</v>
      </c>
      <c r="K265" s="2">
        <v>28277.427947</v>
      </c>
      <c r="L265" s="2">
        <f t="shared" si="30"/>
        <v>-1477473.247187</v>
      </c>
      <c r="M265" s="2">
        <v>0</v>
      </c>
      <c r="N265" s="2">
        <v>-1.8599999999999999E-4</v>
      </c>
      <c r="O265" s="2">
        <v>0</v>
      </c>
      <c r="P265" s="2">
        <v>0</v>
      </c>
      <c r="Q265" s="2">
        <f t="shared" si="29"/>
        <v>-1477473.247373</v>
      </c>
      <c r="R265" s="33">
        <f t="shared" si="31"/>
        <v>-9.3363339251471708E-2</v>
      </c>
      <c r="S265" s="33">
        <f t="shared" si="32"/>
        <v>0</v>
      </c>
      <c r="T265" s="33">
        <f t="shared" si="33"/>
        <v>-1.1753567202544292E-11</v>
      </c>
      <c r="U265" s="33">
        <f t="shared" si="34"/>
        <v>0</v>
      </c>
      <c r="V265" s="33">
        <f t="shared" si="35"/>
        <v>-9.3363339263225278E-2</v>
      </c>
      <c r="W265" s="1" t="s">
        <v>481</v>
      </c>
      <c r="X265" s="1" t="s">
        <v>34</v>
      </c>
      <c r="Y265" s="2">
        <v>21873317.52</v>
      </c>
      <c r="Z265" s="2">
        <v>5047530.5999999996</v>
      </c>
      <c r="AA265" s="2">
        <v>-8361618.1632934548</v>
      </c>
      <c r="AB265" s="2">
        <v>-4293227.9021289442</v>
      </c>
    </row>
    <row r="266" spans="1:28" x14ac:dyDescent="0.2">
      <c r="A266" s="1">
        <v>5200730480</v>
      </c>
      <c r="B266" s="1" t="s">
        <v>313</v>
      </c>
      <c r="C266" s="1" t="s">
        <v>456</v>
      </c>
      <c r="D266" s="1" t="s">
        <v>464</v>
      </c>
      <c r="E266" s="2">
        <v>4109</v>
      </c>
      <c r="F266" s="1" t="s">
        <v>438</v>
      </c>
      <c r="G266" s="2">
        <v>478683.12308699999</v>
      </c>
      <c r="H266" s="2">
        <v>-6874.6182200000003</v>
      </c>
      <c r="I266" s="2">
        <v>-17931.463578999999</v>
      </c>
      <c r="J266" s="2">
        <v>-32937.591918999999</v>
      </c>
      <c r="K266" s="2">
        <v>908.28340500000002</v>
      </c>
      <c r="L266" s="2">
        <f t="shared" si="30"/>
        <v>-56835.390312999996</v>
      </c>
      <c r="M266" s="2">
        <v>0</v>
      </c>
      <c r="N266" s="2">
        <v>-2.2499999999999999E-4</v>
      </c>
      <c r="O266" s="2">
        <v>-57456.79</v>
      </c>
      <c r="P266" s="2">
        <v>-57456.79</v>
      </c>
      <c r="Q266" s="2">
        <f t="shared" si="29"/>
        <v>-114292.180538</v>
      </c>
      <c r="R266" s="33">
        <f t="shared" si="31"/>
        <v>-0.1187328058413086</v>
      </c>
      <c r="S266" s="33">
        <f t="shared" si="32"/>
        <v>0</v>
      </c>
      <c r="T266" s="33">
        <f t="shared" si="33"/>
        <v>-4.7003955048381052E-10</v>
      </c>
      <c r="U266" s="33">
        <f t="shared" si="34"/>
        <v>-0.12003094997263421</v>
      </c>
      <c r="V266" s="33">
        <f t="shared" si="35"/>
        <v>-0.23876375628398239</v>
      </c>
      <c r="W266" s="1" t="s">
        <v>481</v>
      </c>
      <c r="X266" s="1" t="s">
        <v>31</v>
      </c>
      <c r="Y266" s="2">
        <v>312249.09999999998</v>
      </c>
      <c r="Z266" s="2">
        <v>113418.47</v>
      </c>
      <c r="AA266" s="2">
        <v>-119364.96343751857</v>
      </c>
      <c r="AB266" s="2">
        <v>114412.54073023013</v>
      </c>
    </row>
    <row r="267" spans="1:28" x14ac:dyDescent="0.2">
      <c r="A267" s="1">
        <v>5200730490</v>
      </c>
      <c r="B267" s="1" t="s">
        <v>314</v>
      </c>
      <c r="C267" s="1" t="s">
        <v>456</v>
      </c>
      <c r="D267" s="1" t="s">
        <v>463</v>
      </c>
      <c r="E267" s="2">
        <v>3380</v>
      </c>
      <c r="F267" s="1" t="s">
        <v>438</v>
      </c>
      <c r="G267" s="2">
        <v>652139.38064900006</v>
      </c>
      <c r="H267" s="2">
        <v>-9686.0176900000006</v>
      </c>
      <c r="I267" s="2">
        <v>-27942.908744</v>
      </c>
      <c r="J267" s="2">
        <v>-44594.632867</v>
      </c>
      <c r="K267" s="2">
        <v>1248.9718929999999</v>
      </c>
      <c r="L267" s="2">
        <f t="shared" si="30"/>
        <v>-80974.587408000007</v>
      </c>
      <c r="M267" s="2">
        <v>0</v>
      </c>
      <c r="N267" s="2">
        <v>2.7700000000000001E-4</v>
      </c>
      <c r="O267" s="2">
        <v>0</v>
      </c>
      <c r="P267" s="2">
        <v>0</v>
      </c>
      <c r="Q267" s="2">
        <f t="shared" si="29"/>
        <v>-80974.587131000008</v>
      </c>
      <c r="R267" s="33">
        <f t="shared" si="31"/>
        <v>-0.1241676086596936</v>
      </c>
      <c r="S267" s="33">
        <f t="shared" si="32"/>
        <v>0</v>
      </c>
      <c r="T267" s="33">
        <f t="shared" si="33"/>
        <v>4.2475582401469678E-10</v>
      </c>
      <c r="U267" s="33">
        <f t="shared" si="34"/>
        <v>0</v>
      </c>
      <c r="V267" s="33">
        <f t="shared" si="35"/>
        <v>-0.12416760823493779</v>
      </c>
      <c r="W267" s="1" t="s">
        <v>481</v>
      </c>
      <c r="X267" s="1" t="s">
        <v>33</v>
      </c>
      <c r="Y267" s="2">
        <v>405600.97</v>
      </c>
      <c r="Z267" s="2">
        <v>134020.51999999999</v>
      </c>
      <c r="AA267" s="2">
        <v>-155051.03122562103</v>
      </c>
      <c r="AB267" s="2">
        <v>185060.47060237583</v>
      </c>
    </row>
    <row r="268" spans="1:28" x14ac:dyDescent="0.2">
      <c r="A268" s="1">
        <v>5200730500</v>
      </c>
      <c r="B268" s="1" t="s">
        <v>315</v>
      </c>
      <c r="C268" s="1" t="s">
        <v>456</v>
      </c>
      <c r="D268" s="1" t="s">
        <v>464</v>
      </c>
      <c r="E268" s="2">
        <v>3151</v>
      </c>
      <c r="F268" s="1" t="s">
        <v>438</v>
      </c>
      <c r="G268" s="2">
        <v>510425.66419699998</v>
      </c>
      <c r="H268" s="2">
        <v>-9986.1868259999992</v>
      </c>
      <c r="I268" s="2">
        <v>-28799.153563</v>
      </c>
      <c r="J268" s="2">
        <v>-34220.322240000001</v>
      </c>
      <c r="K268" s="2">
        <v>998.85043299999995</v>
      </c>
      <c r="L268" s="2">
        <f t="shared" si="30"/>
        <v>-72006.812195999999</v>
      </c>
      <c r="M268" s="2">
        <v>0</v>
      </c>
      <c r="N268" s="2">
        <v>2.4399999999999999E-4</v>
      </c>
      <c r="O268" s="2">
        <v>0</v>
      </c>
      <c r="P268" s="2">
        <v>0</v>
      </c>
      <c r="Q268" s="2">
        <f t="shared" si="29"/>
        <v>-72006.811952000004</v>
      </c>
      <c r="R268" s="33">
        <f t="shared" si="31"/>
        <v>-0.14107208404044669</v>
      </c>
      <c r="S268" s="33">
        <f t="shared" si="32"/>
        <v>0</v>
      </c>
      <c r="T268" s="33">
        <f t="shared" si="33"/>
        <v>4.780323896602261E-10</v>
      </c>
      <c r="U268" s="33">
        <f t="shared" si="34"/>
        <v>0</v>
      </c>
      <c r="V268" s="33">
        <f t="shared" si="35"/>
        <v>-0.1410720835624143</v>
      </c>
      <c r="W268" s="1" t="s">
        <v>481</v>
      </c>
      <c r="X268" s="1" t="s">
        <v>33</v>
      </c>
      <c r="Y268" s="2">
        <v>339878.15</v>
      </c>
      <c r="Z268" s="2">
        <v>100104.13</v>
      </c>
      <c r="AA268" s="2">
        <v>-129926.85310529784</v>
      </c>
      <c r="AB268" s="2">
        <v>127099.35734148137</v>
      </c>
    </row>
    <row r="269" spans="1:28" x14ac:dyDescent="0.2">
      <c r="A269" s="1">
        <v>5200730510</v>
      </c>
      <c r="B269" s="1" t="s">
        <v>316</v>
      </c>
      <c r="C269" s="1" t="s">
        <v>456</v>
      </c>
      <c r="D269" s="1" t="s">
        <v>464</v>
      </c>
      <c r="E269" s="2">
        <v>5868</v>
      </c>
      <c r="F269" s="1" t="s">
        <v>437</v>
      </c>
      <c r="G269" s="2">
        <v>820498.88831800001</v>
      </c>
      <c r="H269" s="2">
        <v>-7587.224005</v>
      </c>
      <c r="I269" s="2">
        <v>-16334.053029000001</v>
      </c>
      <c r="J269" s="2">
        <v>-57803.196814000003</v>
      </c>
      <c r="K269" s="2">
        <v>1486.1775620000001</v>
      </c>
      <c r="L269" s="2">
        <f t="shared" si="30"/>
        <v>-80238.296285999997</v>
      </c>
      <c r="M269" s="2">
        <v>0</v>
      </c>
      <c r="N269" s="2">
        <v>7.1299999999999998E-4</v>
      </c>
      <c r="O269" s="2">
        <v>-65519.51</v>
      </c>
      <c r="P269" s="2">
        <v>-77918.14</v>
      </c>
      <c r="Q269" s="2">
        <f t="shared" si="29"/>
        <v>-158156.435573</v>
      </c>
      <c r="R269" s="33">
        <f t="shared" si="31"/>
        <v>-9.7792084094697904E-2</v>
      </c>
      <c r="S269" s="33">
        <f t="shared" si="32"/>
        <v>0</v>
      </c>
      <c r="T269" s="33">
        <f t="shared" si="33"/>
        <v>8.6898350522037904E-10</v>
      </c>
      <c r="U269" s="33">
        <f t="shared" si="34"/>
        <v>-9.4964345606524864E-2</v>
      </c>
      <c r="V269" s="33">
        <f t="shared" si="35"/>
        <v>-0.19275642883223926</v>
      </c>
      <c r="W269" s="1" t="s">
        <v>481</v>
      </c>
      <c r="X269" s="1" t="s">
        <v>32</v>
      </c>
      <c r="Y269" s="2">
        <v>536108.46</v>
      </c>
      <c r="Z269" s="2">
        <v>176144.95</v>
      </c>
      <c r="AA269" s="2">
        <v>-204940.75635908762</v>
      </c>
      <c r="AB269" s="2">
        <v>230905.54843315395</v>
      </c>
    </row>
    <row r="270" spans="1:28" x14ac:dyDescent="0.2">
      <c r="A270" s="1">
        <v>5200730520</v>
      </c>
      <c r="B270" s="1" t="s">
        <v>317</v>
      </c>
      <c r="C270" s="1" t="s">
        <v>456</v>
      </c>
      <c r="D270" s="1" t="s">
        <v>464</v>
      </c>
      <c r="E270" s="2">
        <v>10850</v>
      </c>
      <c r="F270" s="1" t="s">
        <v>439</v>
      </c>
      <c r="G270" s="2">
        <v>2163390.123079</v>
      </c>
      <c r="H270" s="2">
        <v>-19614.394628999999</v>
      </c>
      <c r="I270" s="2">
        <v>-54619.433144000002</v>
      </c>
      <c r="J270" s="2">
        <v>-151618.98128899999</v>
      </c>
      <c r="K270" s="2">
        <v>3919.4863260000002</v>
      </c>
      <c r="L270" s="2">
        <f t="shared" si="30"/>
        <v>-221933.32273599997</v>
      </c>
      <c r="M270" s="2">
        <v>0</v>
      </c>
      <c r="N270" s="2">
        <v>-1.3100000000000001E-4</v>
      </c>
      <c r="O270" s="2">
        <v>-381857.62</v>
      </c>
      <c r="P270" s="2">
        <v>-381857.62</v>
      </c>
      <c r="Q270" s="2">
        <f t="shared" si="29"/>
        <v>-603790.94286700001</v>
      </c>
      <c r="R270" s="33">
        <f t="shared" si="31"/>
        <v>-0.1025858999578578</v>
      </c>
      <c r="S270" s="33">
        <f t="shared" si="32"/>
        <v>0</v>
      </c>
      <c r="T270" s="33">
        <f t="shared" si="33"/>
        <v>-6.0553109955756383E-11</v>
      </c>
      <c r="U270" s="33">
        <f t="shared" si="34"/>
        <v>-0.17650890420842316</v>
      </c>
      <c r="V270" s="33">
        <f t="shared" si="35"/>
        <v>-0.27909480422683408</v>
      </c>
      <c r="W270" s="1" t="s">
        <v>481</v>
      </c>
      <c r="X270" s="1" t="s">
        <v>31</v>
      </c>
      <c r="Y270" s="2">
        <v>1206335.1499999999</v>
      </c>
      <c r="Z270" s="2">
        <v>429125.85</v>
      </c>
      <c r="AA270" s="2">
        <v>-461151.53277669486</v>
      </c>
      <c r="AB270" s="2">
        <v>762073.36361564382</v>
      </c>
    </row>
    <row r="271" spans="1:28" x14ac:dyDescent="0.2">
      <c r="A271" s="1">
        <v>5200730530</v>
      </c>
      <c r="B271" s="1" t="s">
        <v>318</v>
      </c>
      <c r="C271" s="1" t="s">
        <v>456</v>
      </c>
      <c r="D271" s="1" t="s">
        <v>464</v>
      </c>
      <c r="E271" s="2">
        <v>669</v>
      </c>
      <c r="F271" s="1" t="s">
        <v>435</v>
      </c>
      <c r="G271" s="2">
        <v>232793.41691999999</v>
      </c>
      <c r="H271" s="2">
        <v>-2074.85376</v>
      </c>
      <c r="I271" s="2">
        <v>-5462.166698</v>
      </c>
      <c r="J271" s="2">
        <v>-16344.256794999999</v>
      </c>
      <c r="K271" s="2">
        <v>425.67194899999998</v>
      </c>
      <c r="L271" s="2">
        <f t="shared" si="30"/>
        <v>-23455.605304000001</v>
      </c>
      <c r="M271" s="2">
        <v>0</v>
      </c>
      <c r="N271" s="2">
        <v>-2.7300000000000002E-4</v>
      </c>
      <c r="O271" s="2">
        <v>-62576</v>
      </c>
      <c r="P271" s="2">
        <v>-75371.460000000006</v>
      </c>
      <c r="Q271" s="2">
        <f t="shared" si="29"/>
        <v>-98827.065577000001</v>
      </c>
      <c r="R271" s="33">
        <f t="shared" si="31"/>
        <v>-0.10075716751071434</v>
      </c>
      <c r="S271" s="33">
        <f t="shared" si="32"/>
        <v>0</v>
      </c>
      <c r="T271" s="33">
        <f t="shared" si="33"/>
        <v>-1.1727135741721474E-9</v>
      </c>
      <c r="U271" s="33">
        <f t="shared" si="34"/>
        <v>-0.32376972251711733</v>
      </c>
      <c r="V271" s="33">
        <f t="shared" si="35"/>
        <v>-0.42452689120054521</v>
      </c>
      <c r="W271" s="1" t="s">
        <v>481</v>
      </c>
      <c r="X271" s="1" t="s">
        <v>30</v>
      </c>
      <c r="Y271" s="2">
        <v>160947.54</v>
      </c>
      <c r="Z271" s="2">
        <v>46176.62</v>
      </c>
      <c r="AA271" s="2">
        <v>-61526.189274712269</v>
      </c>
      <c r="AB271" s="2">
        <v>63143.816273786528</v>
      </c>
    </row>
    <row r="272" spans="1:28" x14ac:dyDescent="0.2">
      <c r="A272" s="1">
        <v>5200730531</v>
      </c>
      <c r="B272" s="1" t="s">
        <v>319</v>
      </c>
      <c r="C272" s="1" t="s">
        <v>456</v>
      </c>
      <c r="D272" s="1" t="s">
        <v>463</v>
      </c>
      <c r="E272" s="2">
        <v>4163</v>
      </c>
      <c r="F272" s="1" t="s">
        <v>438</v>
      </c>
      <c r="G272" s="2">
        <v>3243587.7061970001</v>
      </c>
      <c r="H272" s="2">
        <v>-11941.656869</v>
      </c>
      <c r="I272" s="2">
        <v>-34472.884644999998</v>
      </c>
      <c r="J272" s="2">
        <v>-231372.39142</v>
      </c>
      <c r="K272" s="2">
        <v>5661.4336569999996</v>
      </c>
      <c r="L272" s="2">
        <f t="shared" si="30"/>
        <v>-272125.49927699997</v>
      </c>
      <c r="M272" s="2">
        <v>0</v>
      </c>
      <c r="N272" s="2">
        <v>1.95E-4</v>
      </c>
      <c r="O272" s="2">
        <v>0</v>
      </c>
      <c r="P272" s="2">
        <v>0</v>
      </c>
      <c r="Q272" s="2">
        <f t="shared" si="29"/>
        <v>-272125.49908199999</v>
      </c>
      <c r="R272" s="33">
        <f t="shared" si="31"/>
        <v>-8.3896451684378273E-2</v>
      </c>
      <c r="S272" s="33">
        <f t="shared" si="32"/>
        <v>0</v>
      </c>
      <c r="T272" s="33">
        <f t="shared" si="33"/>
        <v>6.0118614837343518E-11</v>
      </c>
      <c r="U272" s="33">
        <f t="shared" si="34"/>
        <v>0</v>
      </c>
      <c r="V272" s="33">
        <f t="shared" si="35"/>
        <v>-8.3896451624259669E-2</v>
      </c>
      <c r="W272" s="1" t="s">
        <v>481</v>
      </c>
      <c r="X272" s="1" t="s">
        <v>34</v>
      </c>
      <c r="Y272" s="2">
        <v>5059066.62</v>
      </c>
      <c r="Z272" s="2">
        <v>810921.52</v>
      </c>
      <c r="AA272" s="2">
        <v>-1933953.699543956</v>
      </c>
      <c r="AB272" s="2">
        <v>-981410.67008621711</v>
      </c>
    </row>
    <row r="273" spans="1:28" x14ac:dyDescent="0.2">
      <c r="A273" s="1">
        <v>5200730532</v>
      </c>
      <c r="B273" s="1" t="s">
        <v>320</v>
      </c>
      <c r="C273" s="1" t="s">
        <v>456</v>
      </c>
      <c r="D273" s="1" t="s">
        <v>463</v>
      </c>
      <c r="E273" s="2">
        <v>2133</v>
      </c>
      <c r="F273" s="1" t="s">
        <v>438</v>
      </c>
      <c r="G273" s="2">
        <v>381562.37881000002</v>
      </c>
      <c r="H273" s="2">
        <v>-4298.7179059999999</v>
      </c>
      <c r="I273" s="2">
        <v>-11153.526126999999</v>
      </c>
      <c r="J273" s="2">
        <v>-26593.885532</v>
      </c>
      <c r="K273" s="2">
        <v>714.58487400000001</v>
      </c>
      <c r="L273" s="2">
        <f t="shared" si="30"/>
        <v>-41331.544690999996</v>
      </c>
      <c r="M273" s="2">
        <v>0</v>
      </c>
      <c r="N273" s="2">
        <v>-8.2999999999999998E-5</v>
      </c>
      <c r="O273" s="2">
        <v>543</v>
      </c>
      <c r="P273" s="2">
        <v>543</v>
      </c>
      <c r="Q273" s="2">
        <f t="shared" si="29"/>
        <v>-40788.544773999995</v>
      </c>
      <c r="R273" s="33">
        <f t="shared" si="31"/>
        <v>-0.10832185505264696</v>
      </c>
      <c r="S273" s="33">
        <f t="shared" si="32"/>
        <v>0</v>
      </c>
      <c r="T273" s="33">
        <f t="shared" si="33"/>
        <v>-2.1752668661637121E-10</v>
      </c>
      <c r="U273" s="33">
        <f t="shared" si="34"/>
        <v>1.4230962750926455E-3</v>
      </c>
      <c r="V273" s="33">
        <f t="shared" si="35"/>
        <v>-0.106898758995081</v>
      </c>
      <c r="W273" s="1" t="s">
        <v>481</v>
      </c>
      <c r="X273" s="1" t="s">
        <v>33</v>
      </c>
      <c r="Y273" s="2">
        <v>143559.23000000001</v>
      </c>
      <c r="Z273" s="2">
        <v>44518.03</v>
      </c>
      <c r="AA273" s="2">
        <v>-54879.076481143806</v>
      </c>
      <c r="AB273" s="2">
        <v>206469.40407986511</v>
      </c>
    </row>
    <row r="274" spans="1:28" x14ac:dyDescent="0.2">
      <c r="A274" s="1">
        <v>5200730540</v>
      </c>
      <c r="B274" s="1" t="s">
        <v>321</v>
      </c>
      <c r="C274" s="1" t="s">
        <v>456</v>
      </c>
      <c r="D274" s="1" t="s">
        <v>464</v>
      </c>
      <c r="E274" s="2">
        <v>3184</v>
      </c>
      <c r="F274" s="1" t="s">
        <v>438</v>
      </c>
      <c r="G274" s="2">
        <v>700567.90613599995</v>
      </c>
      <c r="H274" s="2">
        <v>-3260.3069310000001</v>
      </c>
      <c r="I274" s="2">
        <v>-9663.0355990000007</v>
      </c>
      <c r="J274" s="2">
        <v>-49939.561758000003</v>
      </c>
      <c r="K274" s="2">
        <v>1242.6266499999999</v>
      </c>
      <c r="L274" s="2">
        <f t="shared" si="30"/>
        <v>-61620.277638000007</v>
      </c>
      <c r="M274" s="2">
        <v>0</v>
      </c>
      <c r="N274" s="2">
        <v>-1.4300000000000001E-4</v>
      </c>
      <c r="O274" s="2">
        <v>0</v>
      </c>
      <c r="P274" s="2">
        <v>0</v>
      </c>
      <c r="Q274" s="2">
        <f t="shared" si="29"/>
        <v>-61620.277781000004</v>
      </c>
      <c r="R274" s="33">
        <f t="shared" si="31"/>
        <v>-8.7957608532009707E-2</v>
      </c>
      <c r="S274" s="33">
        <f t="shared" si="32"/>
        <v>0</v>
      </c>
      <c r="T274" s="33">
        <f t="shared" si="33"/>
        <v>-2.041201127649711E-10</v>
      </c>
      <c r="U274" s="33">
        <f t="shared" si="34"/>
        <v>0</v>
      </c>
      <c r="V274" s="33">
        <f t="shared" si="35"/>
        <v>-8.7957608736129816E-2</v>
      </c>
      <c r="W274" s="1" t="s">
        <v>481</v>
      </c>
      <c r="X274" s="1" t="s">
        <v>34</v>
      </c>
      <c r="Y274" s="2">
        <v>299128.95</v>
      </c>
      <c r="Z274" s="2">
        <v>106737.22</v>
      </c>
      <c r="AA274" s="2">
        <v>-114349.46067051377</v>
      </c>
      <c r="AB274" s="2">
        <v>346231.79354943312</v>
      </c>
    </row>
    <row r="275" spans="1:28" x14ac:dyDescent="0.2">
      <c r="A275" s="1">
        <v>5200730550</v>
      </c>
      <c r="B275" s="1" t="s">
        <v>322</v>
      </c>
      <c r="C275" s="1" t="s">
        <v>456</v>
      </c>
      <c r="D275" s="1" t="s">
        <v>464</v>
      </c>
      <c r="E275" s="2">
        <v>2402</v>
      </c>
      <c r="F275" s="1" t="s">
        <v>438</v>
      </c>
      <c r="G275" s="2">
        <v>623261.687424</v>
      </c>
      <c r="H275" s="2">
        <v>-3828.7793459999998</v>
      </c>
      <c r="I275" s="2">
        <v>-10580.188389000001</v>
      </c>
      <c r="J275" s="2">
        <v>-44213.034332000003</v>
      </c>
      <c r="K275" s="2">
        <v>1124.3629149999999</v>
      </c>
      <c r="L275" s="2">
        <f t="shared" si="30"/>
        <v>-57497.639152000003</v>
      </c>
      <c r="M275" s="2">
        <v>0</v>
      </c>
      <c r="N275" s="2">
        <v>-7.7700000000000002E-4</v>
      </c>
      <c r="O275" s="2">
        <v>0</v>
      </c>
      <c r="P275" s="2">
        <v>0</v>
      </c>
      <c r="Q275" s="2">
        <f t="shared" si="29"/>
        <v>-57497.639929000004</v>
      </c>
      <c r="R275" s="33">
        <f t="shared" si="31"/>
        <v>-9.2252805382026973E-2</v>
      </c>
      <c r="S275" s="33">
        <f t="shared" si="32"/>
        <v>0</v>
      </c>
      <c r="T275" s="33">
        <f t="shared" si="33"/>
        <v>-1.2466673560690295E-9</v>
      </c>
      <c r="U275" s="33">
        <f t="shared" si="34"/>
        <v>0</v>
      </c>
      <c r="V275" s="33">
        <f t="shared" si="35"/>
        <v>-9.2252806628694339E-2</v>
      </c>
      <c r="W275" s="1" t="s">
        <v>481</v>
      </c>
      <c r="X275" s="1" t="s">
        <v>34</v>
      </c>
      <c r="Y275" s="2">
        <v>294208</v>
      </c>
      <c r="Z275" s="2">
        <v>91093.86</v>
      </c>
      <c r="AA275" s="2">
        <v>-112468.30547478108</v>
      </c>
      <c r="AB275" s="2">
        <v>291809.09263785044</v>
      </c>
    </row>
    <row r="276" spans="1:28" x14ac:dyDescent="0.2">
      <c r="A276" s="1">
        <v>5200730560</v>
      </c>
      <c r="B276" s="1" t="s">
        <v>323</v>
      </c>
      <c r="C276" s="1" t="s">
        <v>456</v>
      </c>
      <c r="D276" s="1" t="s">
        <v>464</v>
      </c>
      <c r="E276" s="2">
        <v>4644</v>
      </c>
      <c r="F276" s="1" t="s">
        <v>438</v>
      </c>
      <c r="G276" s="2">
        <v>940799.83931800001</v>
      </c>
      <c r="H276" s="2">
        <v>-6112.1849339999999</v>
      </c>
      <c r="I276" s="2">
        <v>-13557.534913</v>
      </c>
      <c r="J276" s="2">
        <v>-66849.075450999997</v>
      </c>
      <c r="K276" s="2">
        <v>1665.165039</v>
      </c>
      <c r="L276" s="2">
        <f t="shared" si="30"/>
        <v>-84853.630258999998</v>
      </c>
      <c r="M276" s="2">
        <v>0</v>
      </c>
      <c r="N276" s="2">
        <v>-4.9700000000000005E-4</v>
      </c>
      <c r="O276" s="2">
        <v>-180592.17</v>
      </c>
      <c r="P276" s="2">
        <v>-180592.17</v>
      </c>
      <c r="Q276" s="2">
        <f t="shared" si="29"/>
        <v>-265445.80075599998</v>
      </c>
      <c r="R276" s="33">
        <f t="shared" si="31"/>
        <v>-9.0193074778277676E-2</v>
      </c>
      <c r="S276" s="33">
        <f t="shared" si="32"/>
        <v>0</v>
      </c>
      <c r="T276" s="33">
        <f t="shared" si="33"/>
        <v>-5.2827389974926313E-10</v>
      </c>
      <c r="U276" s="33">
        <f t="shared" si="34"/>
        <v>-0.19195599579493339</v>
      </c>
      <c r="V276" s="33">
        <f t="shared" si="35"/>
        <v>-0.28214907110148491</v>
      </c>
      <c r="W276" s="1" t="s">
        <v>481</v>
      </c>
      <c r="X276" s="1" t="s">
        <v>31</v>
      </c>
      <c r="Y276" s="2">
        <v>580775.81000000006</v>
      </c>
      <c r="Z276" s="2">
        <v>176577.37</v>
      </c>
      <c r="AA276" s="2">
        <v>-222015.95881635926</v>
      </c>
      <c r="AB276" s="2">
        <v>318354.43042124156</v>
      </c>
    </row>
    <row r="277" spans="1:28" x14ac:dyDescent="0.2">
      <c r="A277" s="1">
        <v>5200730570</v>
      </c>
      <c r="B277" s="1" t="s">
        <v>324</v>
      </c>
      <c r="C277" s="1" t="s">
        <v>456</v>
      </c>
      <c r="D277" s="1" t="s">
        <v>464</v>
      </c>
      <c r="E277" s="2">
        <v>22461</v>
      </c>
      <c r="F277" s="1" t="s">
        <v>434</v>
      </c>
      <c r="G277" s="2">
        <v>5502047.1966279997</v>
      </c>
      <c r="H277" s="2">
        <v>-33581.478318000001</v>
      </c>
      <c r="I277" s="2">
        <v>-72808.790980999998</v>
      </c>
      <c r="J277" s="2">
        <v>-391840.53960399999</v>
      </c>
      <c r="K277" s="2">
        <v>9764.2465410000004</v>
      </c>
      <c r="L277" s="2">
        <f t="shared" si="30"/>
        <v>-488466.562362</v>
      </c>
      <c r="M277" s="2">
        <v>0</v>
      </c>
      <c r="N277" s="2">
        <v>-31396.209447000001</v>
      </c>
      <c r="O277" s="2">
        <v>0</v>
      </c>
      <c r="P277" s="2">
        <v>0</v>
      </c>
      <c r="Q277" s="2">
        <f t="shared" si="29"/>
        <v>-519862.771809</v>
      </c>
      <c r="R277" s="33">
        <f t="shared" si="31"/>
        <v>-8.8779057122840205E-2</v>
      </c>
      <c r="S277" s="33">
        <f t="shared" si="32"/>
        <v>0</v>
      </c>
      <c r="T277" s="33">
        <f t="shared" si="33"/>
        <v>-5.7062777408091979E-3</v>
      </c>
      <c r="U277" s="33">
        <f t="shared" si="34"/>
        <v>0</v>
      </c>
      <c r="V277" s="33">
        <f t="shared" si="35"/>
        <v>-9.4485334863649406E-2</v>
      </c>
      <c r="W277" s="1" t="s">
        <v>481</v>
      </c>
      <c r="X277" s="1" t="s">
        <v>34</v>
      </c>
      <c r="Y277" s="2">
        <v>2473258.65</v>
      </c>
      <c r="Z277" s="2">
        <v>1068870.68</v>
      </c>
      <c r="AA277" s="2">
        <v>-945464.46516187408</v>
      </c>
      <c r="AB277" s="2">
        <v>2407312.3307815623</v>
      </c>
    </row>
    <row r="278" spans="1:28" x14ac:dyDescent="0.2">
      <c r="A278" s="1">
        <v>5200730580</v>
      </c>
      <c r="B278" s="1" t="s">
        <v>325</v>
      </c>
      <c r="C278" s="1" t="s">
        <v>456</v>
      </c>
      <c r="D278" s="1" t="s">
        <v>464</v>
      </c>
      <c r="E278" s="2">
        <v>2694</v>
      </c>
      <c r="F278" s="1" t="s">
        <v>438</v>
      </c>
      <c r="G278" s="2">
        <v>520781.08623800002</v>
      </c>
      <c r="H278" s="2">
        <v>-4365.7119579999999</v>
      </c>
      <c r="I278" s="2">
        <v>-5902.1072549999999</v>
      </c>
      <c r="J278" s="2">
        <v>-37015.464258</v>
      </c>
      <c r="K278" s="2">
        <v>927.26689299999998</v>
      </c>
      <c r="L278" s="2">
        <f t="shared" si="30"/>
        <v>-46356.016578000002</v>
      </c>
      <c r="M278" s="2">
        <v>0</v>
      </c>
      <c r="N278" s="2">
        <v>-4.08E-4</v>
      </c>
      <c r="O278" s="2">
        <v>0</v>
      </c>
      <c r="P278" s="2">
        <v>0</v>
      </c>
      <c r="Q278" s="2">
        <f t="shared" si="29"/>
        <v>-46356.016986000002</v>
      </c>
      <c r="R278" s="33">
        <f t="shared" si="31"/>
        <v>-8.9012481065441434E-2</v>
      </c>
      <c r="S278" s="33">
        <f t="shared" si="32"/>
        <v>0</v>
      </c>
      <c r="T278" s="33">
        <f t="shared" si="33"/>
        <v>-7.8343859019016216E-10</v>
      </c>
      <c r="U278" s="33">
        <f t="shared" si="34"/>
        <v>0</v>
      </c>
      <c r="V278" s="33">
        <f t="shared" si="35"/>
        <v>-8.9012481848880026E-2</v>
      </c>
      <c r="W278" s="1" t="s">
        <v>481</v>
      </c>
      <c r="X278" s="1" t="s">
        <v>34</v>
      </c>
      <c r="Y278" s="2">
        <v>424172.06</v>
      </c>
      <c r="Z278" s="2">
        <v>134325.17000000001</v>
      </c>
      <c r="AA278" s="2">
        <v>-162150.29101162159</v>
      </c>
      <c r="AB278" s="2">
        <v>76361.811009380355</v>
      </c>
    </row>
    <row r="279" spans="1:28" x14ac:dyDescent="0.2">
      <c r="A279" s="1">
        <v>5200730590</v>
      </c>
      <c r="B279" s="1" t="s">
        <v>326</v>
      </c>
      <c r="C279" s="1" t="s">
        <v>456</v>
      </c>
      <c r="D279" s="1" t="s">
        <v>464</v>
      </c>
      <c r="E279" s="2">
        <v>747</v>
      </c>
      <c r="F279" s="1" t="s">
        <v>435</v>
      </c>
      <c r="G279" s="2">
        <v>167003.05406200001</v>
      </c>
      <c r="H279" s="2">
        <v>-2277.9602199999999</v>
      </c>
      <c r="I279" s="2">
        <v>-4834.9132499999996</v>
      </c>
      <c r="J279" s="2">
        <v>-11610.842945</v>
      </c>
      <c r="K279" s="2">
        <v>310.83556399999998</v>
      </c>
      <c r="L279" s="2">
        <f t="shared" si="30"/>
        <v>-18412.880850999998</v>
      </c>
      <c r="M279" s="2">
        <v>0</v>
      </c>
      <c r="N279" s="2">
        <v>8.0199999999999998E-4</v>
      </c>
      <c r="O279" s="2">
        <v>-70382.720000000001</v>
      </c>
      <c r="P279" s="2">
        <v>-70382.720000000001</v>
      </c>
      <c r="Q279" s="2">
        <f t="shared" si="29"/>
        <v>-88795.600049000001</v>
      </c>
      <c r="R279" s="33">
        <f t="shared" si="31"/>
        <v>-0.11025475524635736</v>
      </c>
      <c r="S279" s="33">
        <f t="shared" si="32"/>
        <v>0</v>
      </c>
      <c r="T279" s="33">
        <f t="shared" si="33"/>
        <v>4.8023073859610784E-9</v>
      </c>
      <c r="U279" s="33">
        <f t="shared" si="34"/>
        <v>-0.42144570586038721</v>
      </c>
      <c r="V279" s="33">
        <f t="shared" si="35"/>
        <v>-0.53170045630443719</v>
      </c>
      <c r="W279" s="1" t="s">
        <v>481</v>
      </c>
      <c r="X279" s="1" t="s">
        <v>29</v>
      </c>
      <c r="Y279" s="2">
        <v>75360.05</v>
      </c>
      <c r="Z279" s="2">
        <v>28475.32</v>
      </c>
      <c r="AA279" s="2">
        <v>-28808.248327695972</v>
      </c>
      <c r="AB279" s="2">
        <v>73269.989753292262</v>
      </c>
    </row>
    <row r="280" spans="1:28" x14ac:dyDescent="0.2">
      <c r="A280" s="1">
        <v>5200730600</v>
      </c>
      <c r="B280" s="1" t="s">
        <v>327</v>
      </c>
      <c r="C280" s="1" t="s">
        <v>456</v>
      </c>
      <c r="D280" s="1" t="s">
        <v>464</v>
      </c>
      <c r="E280" s="2">
        <v>567</v>
      </c>
      <c r="F280" s="1" t="s">
        <v>435</v>
      </c>
      <c r="G280" s="2">
        <v>201127.611294</v>
      </c>
      <c r="H280" s="2">
        <v>-1835.808581</v>
      </c>
      <c r="I280" s="2">
        <v>-4608.2384549999997</v>
      </c>
      <c r="J280" s="2">
        <v>-14138.967488</v>
      </c>
      <c r="K280" s="2">
        <v>370.20829500000002</v>
      </c>
      <c r="L280" s="2">
        <f t="shared" si="30"/>
        <v>-20212.806228999998</v>
      </c>
      <c r="M280" s="2">
        <v>0</v>
      </c>
      <c r="N280" s="2">
        <v>1.6200000000000001E-4</v>
      </c>
      <c r="O280" s="2">
        <v>-26774.92</v>
      </c>
      <c r="P280" s="2">
        <v>-26774.92</v>
      </c>
      <c r="Q280" s="2">
        <f t="shared" si="29"/>
        <v>-46987.726066999996</v>
      </c>
      <c r="R280" s="33">
        <f t="shared" si="31"/>
        <v>-0.10049742101025481</v>
      </c>
      <c r="S280" s="33">
        <f t="shared" si="32"/>
        <v>0</v>
      </c>
      <c r="T280" s="33">
        <f t="shared" si="33"/>
        <v>8.0545877792579723E-10</v>
      </c>
      <c r="U280" s="33">
        <f t="shared" si="34"/>
        <v>-0.13312403914975915</v>
      </c>
      <c r="V280" s="33">
        <f t="shared" si="35"/>
        <v>-0.23362145935455519</v>
      </c>
      <c r="W280" s="1" t="s">
        <v>481</v>
      </c>
      <c r="X280" s="1" t="s">
        <v>31</v>
      </c>
      <c r="Y280" s="2">
        <v>85587.64</v>
      </c>
      <c r="Z280" s="2">
        <v>26153.8</v>
      </c>
      <c r="AA280" s="2">
        <v>-32717.998288236868</v>
      </c>
      <c r="AB280" s="2">
        <v>101555.31414233528</v>
      </c>
    </row>
    <row r="281" spans="1:28" x14ac:dyDescent="0.2">
      <c r="A281" s="1">
        <v>5200730602</v>
      </c>
      <c r="B281" s="1" t="s">
        <v>328</v>
      </c>
      <c r="C281" s="1" t="s">
        <v>456</v>
      </c>
      <c r="D281" s="1" t="s">
        <v>463</v>
      </c>
      <c r="E281" s="2">
        <v>1558</v>
      </c>
      <c r="F281" s="1" t="s">
        <v>438</v>
      </c>
      <c r="G281" s="2">
        <v>302678.23297499999</v>
      </c>
      <c r="H281" s="2">
        <v>-2803.622085</v>
      </c>
      <c r="I281" s="2">
        <v>-5510.4467729999997</v>
      </c>
      <c r="J281" s="2">
        <v>-21358.536415999999</v>
      </c>
      <c r="K281" s="2">
        <v>549.49081799999999</v>
      </c>
      <c r="L281" s="2">
        <f t="shared" si="30"/>
        <v>-29123.114455999999</v>
      </c>
      <c r="M281" s="2">
        <v>0</v>
      </c>
      <c r="N281" s="2">
        <v>2.22E-4</v>
      </c>
      <c r="O281" s="2">
        <v>0</v>
      </c>
      <c r="P281" s="2">
        <v>0</v>
      </c>
      <c r="Q281" s="2">
        <f t="shared" si="29"/>
        <v>-29123.114234000001</v>
      </c>
      <c r="R281" s="33">
        <f t="shared" si="31"/>
        <v>-9.6218066855192227E-2</v>
      </c>
      <c r="S281" s="33">
        <f t="shared" si="32"/>
        <v>0</v>
      </c>
      <c r="T281" s="33">
        <f t="shared" si="33"/>
        <v>7.3345214757592534E-10</v>
      </c>
      <c r="U281" s="33">
        <f t="shared" si="34"/>
        <v>0</v>
      </c>
      <c r="V281" s="33">
        <f t="shared" si="35"/>
        <v>-9.6218066121740095E-2</v>
      </c>
      <c r="W281" s="1" t="s">
        <v>481</v>
      </c>
      <c r="X281" s="1" t="s">
        <v>34</v>
      </c>
      <c r="Y281" s="2">
        <v>208622.76</v>
      </c>
      <c r="Z281" s="2">
        <v>60074.7</v>
      </c>
      <c r="AA281" s="2">
        <v>-79751.224646073329</v>
      </c>
      <c r="AB281" s="2">
        <v>83828.991093918667</v>
      </c>
    </row>
    <row r="282" spans="1:28" x14ac:dyDescent="0.2">
      <c r="A282" s="1">
        <v>5200730603</v>
      </c>
      <c r="B282" s="1" t="s">
        <v>329</v>
      </c>
      <c r="C282" s="1" t="s">
        <v>456</v>
      </c>
      <c r="D282" s="1" t="s">
        <v>464</v>
      </c>
      <c r="E282" s="2">
        <v>1454</v>
      </c>
      <c r="F282" s="1" t="s">
        <v>438</v>
      </c>
      <c r="G282" s="2">
        <v>419413.69766499999</v>
      </c>
      <c r="H282" s="2">
        <v>-1409.5785060000001</v>
      </c>
      <c r="I282" s="2">
        <v>-4117.0964819999999</v>
      </c>
      <c r="J282" s="2">
        <v>-30043.827537000001</v>
      </c>
      <c r="K282" s="2">
        <v>737.840149</v>
      </c>
      <c r="L282" s="2">
        <f t="shared" si="30"/>
        <v>-34832.662376</v>
      </c>
      <c r="M282" s="2">
        <v>0</v>
      </c>
      <c r="N282" s="2">
        <v>-3.7599999999999998E-4</v>
      </c>
      <c r="O282" s="2">
        <v>0</v>
      </c>
      <c r="P282" s="2">
        <v>0</v>
      </c>
      <c r="Q282" s="2">
        <f t="shared" si="29"/>
        <v>-34832.662752000004</v>
      </c>
      <c r="R282" s="33">
        <f t="shared" si="31"/>
        <v>-8.3050845906854562E-2</v>
      </c>
      <c r="S282" s="33">
        <f t="shared" si="32"/>
        <v>0</v>
      </c>
      <c r="T282" s="33">
        <f t="shared" si="33"/>
        <v>-8.9648955695367866E-10</v>
      </c>
      <c r="U282" s="33">
        <f t="shared" si="34"/>
        <v>0</v>
      </c>
      <c r="V282" s="33">
        <f t="shared" si="35"/>
        <v>-8.3050846803344125E-2</v>
      </c>
      <c r="W282" s="1" t="s">
        <v>481</v>
      </c>
      <c r="X282" s="1" t="s">
        <v>34</v>
      </c>
      <c r="Y282" s="2">
        <v>255043.47</v>
      </c>
      <c r="Z282" s="2">
        <v>62320.23</v>
      </c>
      <c r="AA282" s="2">
        <v>-97496.69245332609</v>
      </c>
      <c r="AB282" s="2">
        <v>163795.15349124206</v>
      </c>
    </row>
    <row r="283" spans="1:28" x14ac:dyDescent="0.2">
      <c r="A283" s="1">
        <v>5200730610</v>
      </c>
      <c r="B283" s="1" t="s">
        <v>330</v>
      </c>
      <c r="C283" s="1" t="s">
        <v>456</v>
      </c>
      <c r="D283" s="1" t="s">
        <v>463</v>
      </c>
      <c r="E283" s="2">
        <v>5211</v>
      </c>
      <c r="F283" s="1" t="s">
        <v>437</v>
      </c>
      <c r="G283" s="2">
        <v>2788230.1291109999</v>
      </c>
      <c r="H283" s="2">
        <v>-14666.840641999999</v>
      </c>
      <c r="I283" s="2">
        <v>-41176.704017999997</v>
      </c>
      <c r="J283" s="2">
        <v>-197559.71231</v>
      </c>
      <c r="K283" s="2">
        <v>4901.6408520000005</v>
      </c>
      <c r="L283" s="2">
        <f t="shared" si="30"/>
        <v>-248501.61611799998</v>
      </c>
      <c r="M283" s="2">
        <v>0</v>
      </c>
      <c r="N283" s="2">
        <v>2.22E-4</v>
      </c>
      <c r="O283" s="2">
        <v>0</v>
      </c>
      <c r="P283" s="2">
        <v>0</v>
      </c>
      <c r="Q283" s="2">
        <f t="shared" si="29"/>
        <v>-248501.61589599997</v>
      </c>
      <c r="R283" s="33">
        <f t="shared" si="31"/>
        <v>-8.9125217292315928E-2</v>
      </c>
      <c r="S283" s="33">
        <f t="shared" si="32"/>
        <v>0</v>
      </c>
      <c r="T283" s="33">
        <f t="shared" si="33"/>
        <v>7.9620400655659856E-11</v>
      </c>
      <c r="U283" s="33">
        <f t="shared" si="34"/>
        <v>0</v>
      </c>
      <c r="V283" s="33">
        <f t="shared" si="35"/>
        <v>-8.9125217212695534E-2</v>
      </c>
      <c r="W283" s="1" t="s">
        <v>481</v>
      </c>
      <c r="X283" s="1" t="s">
        <v>34</v>
      </c>
      <c r="Y283" s="2">
        <v>5016443.9400000004</v>
      </c>
      <c r="Z283" s="2">
        <v>903827.39</v>
      </c>
      <c r="AA283" s="2">
        <v>-1917660.1229097592</v>
      </c>
      <c r="AB283" s="2">
        <v>-1479707.5380915641</v>
      </c>
    </row>
    <row r="284" spans="1:28" x14ac:dyDescent="0.2">
      <c r="A284" s="1">
        <v>5200730620</v>
      </c>
      <c r="B284" s="1" t="s">
        <v>331</v>
      </c>
      <c r="C284" s="1" t="s">
        <v>456</v>
      </c>
      <c r="D284" s="1" t="s">
        <v>464</v>
      </c>
      <c r="E284" s="2">
        <v>127715</v>
      </c>
      <c r="F284" s="1" t="s">
        <v>440</v>
      </c>
      <c r="G284" s="2">
        <v>30260575.278556</v>
      </c>
      <c r="H284" s="2">
        <v>-275276.333147</v>
      </c>
      <c r="I284" s="2">
        <v>-654551.44769599999</v>
      </c>
      <c r="J284" s="2">
        <v>-2126769.01291</v>
      </c>
      <c r="K284" s="2">
        <v>54724.234548</v>
      </c>
      <c r="L284" s="2">
        <f t="shared" si="30"/>
        <v>-3001872.5592049998</v>
      </c>
      <c r="M284" s="2">
        <v>0</v>
      </c>
      <c r="N284" s="2">
        <v>-4.9100000000000001E-4</v>
      </c>
      <c r="O284" s="2">
        <v>-379247.96</v>
      </c>
      <c r="P284" s="2">
        <v>-379247.96</v>
      </c>
      <c r="Q284" s="2">
        <f t="shared" si="29"/>
        <v>-3381120.5196959996</v>
      </c>
      <c r="R284" s="33">
        <f t="shared" si="31"/>
        <v>-9.9200776309505967E-2</v>
      </c>
      <c r="S284" s="33">
        <f t="shared" si="32"/>
        <v>0</v>
      </c>
      <c r="T284" s="33">
        <f t="shared" si="33"/>
        <v>-1.6225732507734068E-11</v>
      </c>
      <c r="U284" s="33">
        <f t="shared" si="34"/>
        <v>-1.2532741248602505E-2</v>
      </c>
      <c r="V284" s="33">
        <f t="shared" si="35"/>
        <v>-0.1117335175743342</v>
      </c>
      <c r="W284" s="1" t="s">
        <v>481</v>
      </c>
      <c r="X284" s="1" t="s">
        <v>33</v>
      </c>
      <c r="Y284" s="2">
        <v>23026420.600000001</v>
      </c>
      <c r="Z284" s="2">
        <v>7431203.0300000003</v>
      </c>
      <c r="AA284" s="2">
        <v>-8802420.4169553239</v>
      </c>
      <c r="AB284" s="2">
        <v>5506306.2324117264</v>
      </c>
    </row>
    <row r="285" spans="1:28" x14ac:dyDescent="0.2">
      <c r="A285" s="1">
        <v>5200730630</v>
      </c>
      <c r="B285" s="1" t="s">
        <v>332</v>
      </c>
      <c r="C285" s="1" t="s">
        <v>456</v>
      </c>
      <c r="D285" s="1" t="s">
        <v>464</v>
      </c>
      <c r="E285" s="2">
        <v>1357</v>
      </c>
      <c r="F285" s="1" t="s">
        <v>438</v>
      </c>
      <c r="G285" s="2">
        <v>259421.65382400001</v>
      </c>
      <c r="H285" s="2">
        <v>-3826.9208600000002</v>
      </c>
      <c r="I285" s="2">
        <v>-10491.593803</v>
      </c>
      <c r="J285" s="2">
        <v>-17791.389932999999</v>
      </c>
      <c r="K285" s="2">
        <v>495.61130700000001</v>
      </c>
      <c r="L285" s="2">
        <f t="shared" si="30"/>
        <v>-31614.293289000001</v>
      </c>
      <c r="M285" s="2">
        <v>0</v>
      </c>
      <c r="N285" s="2">
        <v>5.7899999999999998E-4</v>
      </c>
      <c r="O285" s="2">
        <v>-65463.56</v>
      </c>
      <c r="P285" s="2">
        <v>-79467.009999999995</v>
      </c>
      <c r="Q285" s="2">
        <f t="shared" si="29"/>
        <v>-111081.30270999999</v>
      </c>
      <c r="R285" s="33">
        <f t="shared" si="31"/>
        <v>-0.12186451216770114</v>
      </c>
      <c r="S285" s="33">
        <f t="shared" si="32"/>
        <v>0</v>
      </c>
      <c r="T285" s="33">
        <f t="shared" si="33"/>
        <v>2.2318877066168588E-9</v>
      </c>
      <c r="U285" s="33">
        <f t="shared" si="34"/>
        <v>-0.30632373523419509</v>
      </c>
      <c r="V285" s="33">
        <f t="shared" si="35"/>
        <v>-0.42818824517000847</v>
      </c>
      <c r="W285" s="1" t="s">
        <v>481</v>
      </c>
      <c r="X285" s="1" t="s">
        <v>30</v>
      </c>
      <c r="Y285" s="2">
        <v>145248.1</v>
      </c>
      <c r="Z285" s="2">
        <v>55445.23</v>
      </c>
      <c r="AA285" s="2">
        <v>-55524.688929028271</v>
      </c>
      <c r="AB285" s="2">
        <v>82087.55523779153</v>
      </c>
    </row>
    <row r="286" spans="1:28" x14ac:dyDescent="0.2">
      <c r="A286" s="1">
        <v>5200730640</v>
      </c>
      <c r="B286" s="1" t="s">
        <v>333</v>
      </c>
      <c r="C286" s="1" t="s">
        <v>456</v>
      </c>
      <c r="D286" s="1" t="s">
        <v>464</v>
      </c>
      <c r="E286" s="2">
        <v>163</v>
      </c>
      <c r="F286" s="1" t="s">
        <v>435</v>
      </c>
      <c r="G286" s="2">
        <v>132048.011715</v>
      </c>
      <c r="H286" s="2">
        <v>-752.51049699999999</v>
      </c>
      <c r="I286" s="2">
        <v>-2055.9476079999999</v>
      </c>
      <c r="J286" s="2">
        <v>-9393.8064099999992</v>
      </c>
      <c r="K286" s="2">
        <v>236.57169300000001</v>
      </c>
      <c r="L286" s="2">
        <f t="shared" si="30"/>
        <v>-11965.692821999999</v>
      </c>
      <c r="M286" s="2">
        <v>0</v>
      </c>
      <c r="N286" s="2">
        <v>6.5499999999999998E-4</v>
      </c>
      <c r="O286" s="2">
        <v>0</v>
      </c>
      <c r="P286" s="2">
        <v>0</v>
      </c>
      <c r="Q286" s="2">
        <f t="shared" si="29"/>
        <v>-11965.692166999999</v>
      </c>
      <c r="R286" s="33">
        <f t="shared" si="31"/>
        <v>-9.0616228647392466E-2</v>
      </c>
      <c r="S286" s="33">
        <f t="shared" si="32"/>
        <v>0</v>
      </c>
      <c r="T286" s="33">
        <f t="shared" si="33"/>
        <v>4.9603170202493495E-9</v>
      </c>
      <c r="U286" s="33">
        <f t="shared" si="34"/>
        <v>0</v>
      </c>
      <c r="V286" s="33">
        <f t="shared" si="35"/>
        <v>-9.0616223687075448E-2</v>
      </c>
      <c r="W286" s="1" t="s">
        <v>481</v>
      </c>
      <c r="X286" s="1" t="s">
        <v>34</v>
      </c>
      <c r="Y286" s="2">
        <v>33765.15</v>
      </c>
      <c r="Z286" s="2">
        <v>7575.54</v>
      </c>
      <c r="AA286" s="2">
        <v>-12907.566091342875</v>
      </c>
      <c r="AB286" s="2">
        <v>91532.431573416703</v>
      </c>
    </row>
    <row r="287" spans="1:28" x14ac:dyDescent="0.2">
      <c r="A287" s="1">
        <v>5200730650</v>
      </c>
      <c r="B287" s="1" t="s">
        <v>334</v>
      </c>
      <c r="C287" s="1" t="s">
        <v>456</v>
      </c>
      <c r="D287" s="1" t="s">
        <v>464</v>
      </c>
      <c r="E287" s="2">
        <v>7413</v>
      </c>
      <c r="F287" s="1" t="s">
        <v>437</v>
      </c>
      <c r="G287" s="2">
        <v>1540560.784027</v>
      </c>
      <c r="H287" s="2">
        <v>-11128.650457</v>
      </c>
      <c r="I287" s="2">
        <v>-32604.183344000001</v>
      </c>
      <c r="J287" s="2">
        <v>-108744.92692300001</v>
      </c>
      <c r="K287" s="2">
        <v>2810.9868390000001</v>
      </c>
      <c r="L287" s="2">
        <f t="shared" si="30"/>
        <v>-149666.773885</v>
      </c>
      <c r="M287" s="2">
        <v>0</v>
      </c>
      <c r="N287" s="2">
        <v>-7.3800000000000005E-4</v>
      </c>
      <c r="O287" s="2">
        <v>-87917.85</v>
      </c>
      <c r="P287" s="2">
        <v>-87917.85</v>
      </c>
      <c r="Q287" s="2">
        <f t="shared" si="29"/>
        <v>-237584.62462300001</v>
      </c>
      <c r="R287" s="33">
        <f t="shared" si="31"/>
        <v>-9.7150839770030736E-2</v>
      </c>
      <c r="S287" s="33">
        <f t="shared" si="32"/>
        <v>0</v>
      </c>
      <c r="T287" s="33">
        <f t="shared" si="33"/>
        <v>-4.7904633666636674E-10</v>
      </c>
      <c r="U287" s="33">
        <f t="shared" si="34"/>
        <v>-5.7068731666779303E-2</v>
      </c>
      <c r="V287" s="33">
        <f t="shared" si="35"/>
        <v>-0.15421957191585639</v>
      </c>
      <c r="W287" s="1" t="s">
        <v>481</v>
      </c>
      <c r="X287" s="1" t="s">
        <v>32</v>
      </c>
      <c r="Y287" s="2">
        <v>546293.87</v>
      </c>
      <c r="Z287" s="2">
        <v>183577.51</v>
      </c>
      <c r="AA287" s="2">
        <v>-208834.38196840449</v>
      </c>
      <c r="AB287" s="2">
        <v>867785.05018453486</v>
      </c>
    </row>
    <row r="288" spans="1:28" x14ac:dyDescent="0.2">
      <c r="A288" s="1">
        <v>5200730660</v>
      </c>
      <c r="B288" s="1" t="s">
        <v>335</v>
      </c>
      <c r="C288" s="1" t="s">
        <v>456</v>
      </c>
      <c r="D288" s="1" t="s">
        <v>464</v>
      </c>
      <c r="E288" s="2">
        <v>895</v>
      </c>
      <c r="F288" s="1" t="s">
        <v>435</v>
      </c>
      <c r="G288" s="2">
        <v>239780.10793</v>
      </c>
      <c r="H288" s="2">
        <v>-2653.8515349999998</v>
      </c>
      <c r="I288" s="2">
        <v>-7080.5004269999999</v>
      </c>
      <c r="J288" s="2">
        <v>-16700.574796000001</v>
      </c>
      <c r="K288" s="2">
        <v>442.63516800000002</v>
      </c>
      <c r="L288" s="2">
        <f t="shared" si="30"/>
        <v>-25992.291590000001</v>
      </c>
      <c r="M288" s="2">
        <v>0</v>
      </c>
      <c r="N288" s="2">
        <v>-6.6100000000000002E-4</v>
      </c>
      <c r="O288" s="2">
        <v>-69983.5</v>
      </c>
      <c r="P288" s="2">
        <v>-84759.18</v>
      </c>
      <c r="Q288" s="2">
        <f t="shared" si="29"/>
        <v>-110751.472251</v>
      </c>
      <c r="R288" s="33">
        <f t="shared" si="31"/>
        <v>-0.108400533365295</v>
      </c>
      <c r="S288" s="33">
        <f t="shared" si="32"/>
        <v>0</v>
      </c>
      <c r="T288" s="33">
        <f t="shared" si="33"/>
        <v>-2.7566923949878631E-9</v>
      </c>
      <c r="U288" s="33">
        <f t="shared" si="34"/>
        <v>-0.35348712089471612</v>
      </c>
      <c r="V288" s="33">
        <f t="shared" si="35"/>
        <v>-0.46188765701670353</v>
      </c>
      <c r="W288" s="1" t="s">
        <v>481</v>
      </c>
      <c r="X288" s="1" t="s">
        <v>30</v>
      </c>
      <c r="Y288" s="2">
        <v>135393.51999999999</v>
      </c>
      <c r="Z288" s="2">
        <v>42194.14</v>
      </c>
      <c r="AA288" s="2">
        <v>-51757.531293050772</v>
      </c>
      <c r="AB288" s="2">
        <v>87470.081100735042</v>
      </c>
    </row>
    <row r="289" spans="1:28" x14ac:dyDescent="0.2">
      <c r="A289" s="1">
        <v>5200730670</v>
      </c>
      <c r="B289" s="1" t="s">
        <v>336</v>
      </c>
      <c r="C289" s="1" t="s">
        <v>456</v>
      </c>
      <c r="D289" s="1" t="s">
        <v>464</v>
      </c>
      <c r="E289" s="2">
        <v>14725</v>
      </c>
      <c r="F289" s="1" t="s">
        <v>439</v>
      </c>
      <c r="G289" s="2">
        <v>2038260.6299439999</v>
      </c>
      <c r="H289" s="2">
        <v>-25514.177715999998</v>
      </c>
      <c r="I289" s="2">
        <v>-68189.814266999994</v>
      </c>
      <c r="J289" s="2">
        <v>-140766.685035</v>
      </c>
      <c r="K289" s="2">
        <v>3812.1125299999999</v>
      </c>
      <c r="L289" s="2">
        <f t="shared" si="30"/>
        <v>-230658.56448799997</v>
      </c>
      <c r="M289" s="2">
        <v>0</v>
      </c>
      <c r="N289" s="2">
        <v>-7.0500000000000001E-4</v>
      </c>
      <c r="O289" s="2">
        <v>0</v>
      </c>
      <c r="P289" s="2">
        <v>0</v>
      </c>
      <c r="Q289" s="2">
        <f t="shared" si="29"/>
        <v>-230658.56519299999</v>
      </c>
      <c r="R289" s="33">
        <f t="shared" si="31"/>
        <v>-0.11316441141010372</v>
      </c>
      <c r="S289" s="33">
        <f t="shared" si="32"/>
        <v>0</v>
      </c>
      <c r="T289" s="33">
        <f t="shared" si="33"/>
        <v>-3.4588314646462533E-10</v>
      </c>
      <c r="U289" s="33">
        <f t="shared" si="34"/>
        <v>0</v>
      </c>
      <c r="V289" s="33">
        <f t="shared" si="35"/>
        <v>-0.11316441175598686</v>
      </c>
      <c r="W289" s="1" t="s">
        <v>481</v>
      </c>
      <c r="X289" s="1" t="s">
        <v>33</v>
      </c>
      <c r="Y289" s="2">
        <v>2629329.84</v>
      </c>
      <c r="Z289" s="2">
        <v>650291.87</v>
      </c>
      <c r="AA289" s="2">
        <v>-1005126.5486971029</v>
      </c>
      <c r="AB289" s="2">
        <v>-476537.90516517858</v>
      </c>
    </row>
    <row r="290" spans="1:28" x14ac:dyDescent="0.2">
      <c r="A290" s="1">
        <v>5200730671</v>
      </c>
      <c r="B290" s="1" t="s">
        <v>337</v>
      </c>
      <c r="C290" s="1" t="s">
        <v>456</v>
      </c>
      <c r="D290" s="1" t="s">
        <v>463</v>
      </c>
      <c r="E290" s="2">
        <v>2294</v>
      </c>
      <c r="F290" s="1" t="s">
        <v>438</v>
      </c>
      <c r="G290" s="2">
        <v>526198.05119499995</v>
      </c>
      <c r="H290" s="2">
        <v>-3611.2467959999999</v>
      </c>
      <c r="I290" s="2">
        <v>-8987.3712649999998</v>
      </c>
      <c r="J290" s="2">
        <v>-37290.803933000003</v>
      </c>
      <c r="K290" s="2">
        <v>941.96252500000003</v>
      </c>
      <c r="L290" s="2">
        <f t="shared" si="30"/>
        <v>-48947.459469000001</v>
      </c>
      <c r="M290" s="2">
        <v>0</v>
      </c>
      <c r="N290" s="2">
        <v>3.7100000000000002E-4</v>
      </c>
      <c r="O290" s="2">
        <v>0</v>
      </c>
      <c r="P290" s="2">
        <v>0</v>
      </c>
      <c r="Q290" s="2">
        <f t="shared" si="29"/>
        <v>-48947.459097999999</v>
      </c>
      <c r="R290" s="33">
        <f t="shared" si="31"/>
        <v>-9.3020982038682837E-2</v>
      </c>
      <c r="S290" s="33">
        <f t="shared" si="32"/>
        <v>0</v>
      </c>
      <c r="T290" s="33">
        <f t="shared" si="33"/>
        <v>7.050577233371657E-10</v>
      </c>
      <c r="U290" s="33">
        <f t="shared" si="34"/>
        <v>0</v>
      </c>
      <c r="V290" s="33">
        <f t="shared" si="35"/>
        <v>-9.3020981333625102E-2</v>
      </c>
      <c r="W290" s="1" t="s">
        <v>481</v>
      </c>
      <c r="X290" s="1" t="s">
        <v>34</v>
      </c>
      <c r="Y290" s="2">
        <v>289643.78999999998</v>
      </c>
      <c r="Z290" s="2">
        <v>73165.490000000005</v>
      </c>
      <c r="AA290" s="2">
        <v>-110723.52299255403</v>
      </c>
      <c r="AB290" s="2">
        <v>224147.03701162711</v>
      </c>
    </row>
    <row r="291" spans="1:28" x14ac:dyDescent="0.2">
      <c r="A291" s="1">
        <v>5200730672</v>
      </c>
      <c r="B291" s="1" t="s">
        <v>338</v>
      </c>
      <c r="C291" s="1" t="s">
        <v>456</v>
      </c>
      <c r="D291" s="1" t="s">
        <v>464</v>
      </c>
      <c r="E291" s="2">
        <v>1635</v>
      </c>
      <c r="F291" s="1" t="s">
        <v>438</v>
      </c>
      <c r="G291" s="2">
        <v>2076325.679127</v>
      </c>
      <c r="H291" s="2">
        <v>-6610.7479640000001</v>
      </c>
      <c r="I291" s="2">
        <v>-15204.158683</v>
      </c>
      <c r="J291" s="2">
        <v>-148738.65762000001</v>
      </c>
      <c r="K291" s="2">
        <v>3595.661885</v>
      </c>
      <c r="L291" s="2">
        <f t="shared" si="30"/>
        <v>-166957.902382</v>
      </c>
      <c r="M291" s="2">
        <v>0</v>
      </c>
      <c r="N291" s="2">
        <v>2.7999999999999998E-4</v>
      </c>
      <c r="O291" s="2">
        <v>0</v>
      </c>
      <c r="P291" s="2">
        <v>0</v>
      </c>
      <c r="Q291" s="2">
        <f t="shared" si="29"/>
        <v>-166957.90210199999</v>
      </c>
      <c r="R291" s="33">
        <f t="shared" si="31"/>
        <v>-8.0410267069565972E-2</v>
      </c>
      <c r="S291" s="33">
        <f t="shared" si="32"/>
        <v>0</v>
      </c>
      <c r="T291" s="33">
        <f t="shared" si="33"/>
        <v>1.3485360356267769E-10</v>
      </c>
      <c r="U291" s="33">
        <f t="shared" si="34"/>
        <v>0</v>
      </c>
      <c r="V291" s="33">
        <f t="shared" si="35"/>
        <v>-8.0410266934712357E-2</v>
      </c>
      <c r="W291" s="1" t="s">
        <v>481</v>
      </c>
      <c r="X291" s="1" t="s">
        <v>34</v>
      </c>
      <c r="Y291" s="2">
        <v>3057537.17</v>
      </c>
      <c r="Z291" s="2">
        <v>480815.49</v>
      </c>
      <c r="AA291" s="2">
        <v>-1168819.4217562324</v>
      </c>
      <c r="AB291" s="2">
        <v>-470185.46590776276</v>
      </c>
    </row>
    <row r="292" spans="1:28" x14ac:dyDescent="0.2">
      <c r="A292" s="1">
        <v>5200730680</v>
      </c>
      <c r="B292" s="1" t="s">
        <v>339</v>
      </c>
      <c r="C292" s="1" t="s">
        <v>456</v>
      </c>
      <c r="D292" s="1" t="s">
        <v>463</v>
      </c>
      <c r="E292" s="2">
        <v>14367</v>
      </c>
      <c r="F292" s="1" t="s">
        <v>439</v>
      </c>
      <c r="G292" s="2">
        <v>3509771.371485</v>
      </c>
      <c r="H292" s="2">
        <v>-25789.677645</v>
      </c>
      <c r="I292" s="2">
        <v>-63210.355074999999</v>
      </c>
      <c r="J292" s="2">
        <v>-248165.93260500001</v>
      </c>
      <c r="K292" s="2">
        <v>6249.9195449999997</v>
      </c>
      <c r="L292" s="2">
        <f t="shared" si="30"/>
        <v>-330916.04577999999</v>
      </c>
      <c r="M292" s="2">
        <v>0</v>
      </c>
      <c r="N292" s="2">
        <v>-4.66E-4</v>
      </c>
      <c r="O292" s="2">
        <v>0</v>
      </c>
      <c r="P292" s="2">
        <v>0</v>
      </c>
      <c r="Q292" s="2">
        <f t="shared" si="29"/>
        <v>-330916.04624599998</v>
      </c>
      <c r="R292" s="33">
        <f t="shared" si="31"/>
        <v>-9.4284217048584543E-2</v>
      </c>
      <c r="S292" s="33">
        <f t="shared" si="32"/>
        <v>0</v>
      </c>
      <c r="T292" s="33">
        <f t="shared" si="33"/>
        <v>-1.3277218105600802E-10</v>
      </c>
      <c r="U292" s="33">
        <f t="shared" si="34"/>
        <v>0</v>
      </c>
      <c r="V292" s="33">
        <f t="shared" si="35"/>
        <v>-9.4284217181356725E-2</v>
      </c>
      <c r="W292" s="1" t="s">
        <v>481</v>
      </c>
      <c r="X292" s="1" t="s">
        <v>34</v>
      </c>
      <c r="Y292" s="2">
        <v>2538670.52</v>
      </c>
      <c r="Z292" s="2">
        <v>693513.08</v>
      </c>
      <c r="AA292" s="2">
        <v>-970469.77493195748</v>
      </c>
      <c r="AB292" s="2">
        <v>907540.91115198669</v>
      </c>
    </row>
    <row r="293" spans="1:28" x14ac:dyDescent="0.2">
      <c r="A293" s="1">
        <v>5200730681</v>
      </c>
      <c r="B293" s="1" t="s">
        <v>340</v>
      </c>
      <c r="C293" s="1" t="s">
        <v>456</v>
      </c>
      <c r="D293" s="1" t="s">
        <v>464</v>
      </c>
      <c r="E293" s="2">
        <v>599</v>
      </c>
      <c r="F293" s="1" t="s">
        <v>435</v>
      </c>
      <c r="G293" s="2">
        <v>150132.13697299999</v>
      </c>
      <c r="H293" s="2">
        <v>-2935.0314910000002</v>
      </c>
      <c r="I293" s="2">
        <v>-6806.8202890000002</v>
      </c>
      <c r="J293" s="2">
        <v>-10187.645527000001</v>
      </c>
      <c r="K293" s="2">
        <v>284.95265599999999</v>
      </c>
      <c r="L293" s="2">
        <f t="shared" si="30"/>
        <v>-19644.544651</v>
      </c>
      <c r="M293" s="2">
        <v>0</v>
      </c>
      <c r="N293" s="2">
        <v>3.8400000000000001E-4</v>
      </c>
      <c r="O293" s="2">
        <v>1721.68</v>
      </c>
      <c r="P293" s="2">
        <v>1721.68</v>
      </c>
      <c r="Q293" s="2">
        <f t="shared" si="29"/>
        <v>-17922.864267000001</v>
      </c>
      <c r="R293" s="33">
        <f t="shared" si="31"/>
        <v>-0.13084836496088048</v>
      </c>
      <c r="S293" s="33">
        <f t="shared" si="32"/>
        <v>0</v>
      </c>
      <c r="T293" s="33">
        <f t="shared" si="33"/>
        <v>2.5577468471594407E-9</v>
      </c>
      <c r="U293" s="33">
        <f t="shared" si="34"/>
        <v>1.1467764562024651E-2</v>
      </c>
      <c r="V293" s="33">
        <f t="shared" si="35"/>
        <v>-0.11938059784110899</v>
      </c>
      <c r="W293" s="1" t="s">
        <v>481</v>
      </c>
      <c r="X293" s="1" t="s">
        <v>33</v>
      </c>
      <c r="Y293" s="2">
        <v>85303.81</v>
      </c>
      <c r="Z293" s="2">
        <v>25831.43</v>
      </c>
      <c r="AA293" s="2">
        <v>-32609.497230675865</v>
      </c>
      <c r="AB293" s="2">
        <v>51606.089086723652</v>
      </c>
    </row>
    <row r="294" spans="1:28" x14ac:dyDescent="0.2">
      <c r="A294" s="1">
        <v>5200730690</v>
      </c>
      <c r="B294" s="1" t="s">
        <v>341</v>
      </c>
      <c r="C294" s="1" t="s">
        <v>456</v>
      </c>
      <c r="D294" s="1" t="s">
        <v>464</v>
      </c>
      <c r="E294" s="2">
        <v>3047</v>
      </c>
      <c r="F294" s="1" t="s">
        <v>438</v>
      </c>
      <c r="G294" s="2">
        <v>796679.33140300005</v>
      </c>
      <c r="H294" s="2">
        <v>-7012.7562159999998</v>
      </c>
      <c r="I294" s="2">
        <v>-20193.665199999999</v>
      </c>
      <c r="J294" s="2">
        <v>-55830.039769000003</v>
      </c>
      <c r="K294" s="2">
        <v>1464.2875879999999</v>
      </c>
      <c r="L294" s="2">
        <f t="shared" si="30"/>
        <v>-81572.173596999986</v>
      </c>
      <c r="M294" s="2">
        <v>0</v>
      </c>
      <c r="N294" s="2">
        <v>3.8699999999999997E-4</v>
      </c>
      <c r="O294" s="2">
        <v>0</v>
      </c>
      <c r="P294" s="2">
        <v>0</v>
      </c>
      <c r="Q294" s="2">
        <f t="shared" si="29"/>
        <v>-81572.173209999994</v>
      </c>
      <c r="R294" s="33">
        <f t="shared" si="31"/>
        <v>-0.10239022198975151</v>
      </c>
      <c r="S294" s="33">
        <f t="shared" si="32"/>
        <v>0</v>
      </c>
      <c r="T294" s="33">
        <f t="shared" si="33"/>
        <v>4.8576633627292651E-10</v>
      </c>
      <c r="U294" s="33">
        <f t="shared" si="34"/>
        <v>0</v>
      </c>
      <c r="V294" s="33">
        <f t="shared" si="35"/>
        <v>-0.10239022150398518</v>
      </c>
      <c r="W294" s="1" t="s">
        <v>481</v>
      </c>
      <c r="X294" s="1" t="s">
        <v>33</v>
      </c>
      <c r="Y294" s="2">
        <v>477443.05</v>
      </c>
      <c r="Z294" s="2">
        <v>182089.87</v>
      </c>
      <c r="AA294" s="2">
        <v>-182514.44826181198</v>
      </c>
      <c r="AB294" s="2">
        <v>236028.92014991358</v>
      </c>
    </row>
    <row r="295" spans="1:28" x14ac:dyDescent="0.2">
      <c r="A295" s="1">
        <v>5200730700</v>
      </c>
      <c r="B295" s="1" t="s">
        <v>342</v>
      </c>
      <c r="C295" s="1" t="s">
        <v>456</v>
      </c>
      <c r="D295" s="1" t="s">
        <v>464</v>
      </c>
      <c r="E295" s="2">
        <v>2350</v>
      </c>
      <c r="F295" s="1" t="s">
        <v>438</v>
      </c>
      <c r="G295" s="2">
        <v>308867.90720800002</v>
      </c>
      <c r="H295" s="2">
        <v>-4467.1055699999997</v>
      </c>
      <c r="I295" s="2">
        <v>-10874.557551</v>
      </c>
      <c r="J295" s="2">
        <v>-21301.340111000001</v>
      </c>
      <c r="K295" s="2">
        <v>580.16117899999995</v>
      </c>
      <c r="L295" s="2">
        <f t="shared" si="30"/>
        <v>-36062.842053</v>
      </c>
      <c r="M295" s="2">
        <v>0</v>
      </c>
      <c r="N295" s="2">
        <v>-9.7E-5</v>
      </c>
      <c r="O295" s="2">
        <v>0</v>
      </c>
      <c r="P295" s="2">
        <v>0</v>
      </c>
      <c r="Q295" s="2">
        <f t="shared" si="29"/>
        <v>-36062.842149999997</v>
      </c>
      <c r="R295" s="33">
        <f t="shared" si="31"/>
        <v>-0.11675813903421926</v>
      </c>
      <c r="S295" s="33">
        <f t="shared" si="32"/>
        <v>0</v>
      </c>
      <c r="T295" s="33">
        <f t="shared" si="33"/>
        <v>-3.1405010924193419E-10</v>
      </c>
      <c r="U295" s="33">
        <f t="shared" si="34"/>
        <v>0</v>
      </c>
      <c r="V295" s="33">
        <f t="shared" si="35"/>
        <v>-0.11675813934826935</v>
      </c>
      <c r="W295" s="1" t="s">
        <v>481</v>
      </c>
      <c r="X295" s="1" t="s">
        <v>33</v>
      </c>
      <c r="Y295" s="2">
        <v>182661.57</v>
      </c>
      <c r="Z295" s="2">
        <v>68033.039999999994</v>
      </c>
      <c r="AA295" s="2">
        <v>-69826.915832550803</v>
      </c>
      <c r="AB295" s="2">
        <v>91209.205773268812</v>
      </c>
    </row>
    <row r="296" spans="1:28" x14ac:dyDescent="0.2">
      <c r="A296" s="1">
        <v>5200730710</v>
      </c>
      <c r="B296" s="1" t="s">
        <v>343</v>
      </c>
      <c r="C296" s="1" t="s">
        <v>456</v>
      </c>
      <c r="D296" s="1" t="s">
        <v>464</v>
      </c>
      <c r="E296" s="2">
        <v>986</v>
      </c>
      <c r="F296" s="1" t="s">
        <v>435</v>
      </c>
      <c r="G296" s="2">
        <v>193378.15984499999</v>
      </c>
      <c r="H296" s="2">
        <v>-2941.6892419999999</v>
      </c>
      <c r="I296" s="2">
        <v>-6574.9651729999996</v>
      </c>
      <c r="J296" s="2">
        <v>-13341.944674</v>
      </c>
      <c r="K296" s="2">
        <v>365.58231999999998</v>
      </c>
      <c r="L296" s="2">
        <f t="shared" si="30"/>
        <v>-22493.016768999998</v>
      </c>
      <c r="M296" s="2">
        <v>0</v>
      </c>
      <c r="N296" s="2">
        <v>-6.11E-4</v>
      </c>
      <c r="O296" s="2">
        <v>-43597.79</v>
      </c>
      <c r="P296" s="2">
        <v>-52697.55</v>
      </c>
      <c r="Q296" s="2">
        <f t="shared" si="29"/>
        <v>-75190.567379999993</v>
      </c>
      <c r="R296" s="33">
        <f t="shared" si="31"/>
        <v>-0.11631622095809069</v>
      </c>
      <c r="S296" s="33">
        <f t="shared" si="32"/>
        <v>0</v>
      </c>
      <c r="T296" s="33">
        <f t="shared" si="33"/>
        <v>-3.1596122358892023E-9</v>
      </c>
      <c r="U296" s="33">
        <f t="shared" si="34"/>
        <v>-0.27251034988769729</v>
      </c>
      <c r="V296" s="33">
        <f t="shared" si="35"/>
        <v>-0.38882657400540016</v>
      </c>
      <c r="W296" s="1" t="s">
        <v>481</v>
      </c>
      <c r="X296" s="1" t="s">
        <v>30</v>
      </c>
      <c r="Y296" s="2">
        <v>123084.49</v>
      </c>
      <c r="Z296" s="2">
        <v>41405.230000000003</v>
      </c>
      <c r="AA296" s="2">
        <v>-47052.099264899793</v>
      </c>
      <c r="AB296" s="2">
        <v>52978.035846095117</v>
      </c>
    </row>
    <row r="297" spans="1:28" x14ac:dyDescent="0.2">
      <c r="A297" s="1">
        <v>5200730711</v>
      </c>
      <c r="B297" s="1" t="s">
        <v>344</v>
      </c>
      <c r="C297" s="1" t="s">
        <v>456</v>
      </c>
      <c r="D297" s="1" t="s">
        <v>463</v>
      </c>
      <c r="E297" s="2">
        <v>2221</v>
      </c>
      <c r="F297" s="1" t="s">
        <v>438</v>
      </c>
      <c r="G297" s="2">
        <v>1767349.255592</v>
      </c>
      <c r="H297" s="2">
        <v>-7621.2087959999999</v>
      </c>
      <c r="I297" s="2">
        <v>-13860.626337</v>
      </c>
      <c r="J297" s="2">
        <v>-126322.47807300001</v>
      </c>
      <c r="K297" s="2">
        <v>3064.833509</v>
      </c>
      <c r="L297" s="2">
        <f t="shared" si="30"/>
        <v>-144739.47969700003</v>
      </c>
      <c r="M297" s="2">
        <v>0</v>
      </c>
      <c r="N297" s="2">
        <v>5.2499999999999997E-4</v>
      </c>
      <c r="O297" s="2">
        <v>0</v>
      </c>
      <c r="P297" s="2">
        <v>0</v>
      </c>
      <c r="Q297" s="2">
        <f t="shared" si="29"/>
        <v>-144739.47917200002</v>
      </c>
      <c r="R297" s="33">
        <f t="shared" si="31"/>
        <v>-8.1896364987868453E-2</v>
      </c>
      <c r="S297" s="33">
        <f t="shared" si="32"/>
        <v>0</v>
      </c>
      <c r="T297" s="33">
        <f t="shared" si="33"/>
        <v>2.970550378420497E-10</v>
      </c>
      <c r="U297" s="33">
        <f t="shared" si="34"/>
        <v>0</v>
      </c>
      <c r="V297" s="33">
        <f t="shared" si="35"/>
        <v>-8.1896364690813406E-2</v>
      </c>
      <c r="W297" s="1" t="s">
        <v>481</v>
      </c>
      <c r="X297" s="1" t="s">
        <v>34</v>
      </c>
      <c r="Y297" s="2">
        <v>2851873.26</v>
      </c>
      <c r="Z297" s="2">
        <v>457241.9</v>
      </c>
      <c r="AA297" s="2">
        <v>-1090199.2909133665</v>
      </c>
      <c r="AB297" s="2">
        <v>-605804.87651924009</v>
      </c>
    </row>
    <row r="298" spans="1:28" x14ac:dyDescent="0.2">
      <c r="A298" s="1">
        <v>5200730720</v>
      </c>
      <c r="B298" s="1" t="s">
        <v>345</v>
      </c>
      <c r="C298" s="1" t="s">
        <v>456</v>
      </c>
      <c r="D298" s="1" t="s">
        <v>464</v>
      </c>
      <c r="E298" s="2">
        <v>1563</v>
      </c>
      <c r="F298" s="1" t="s">
        <v>438</v>
      </c>
      <c r="G298" s="2">
        <v>417241.53968500003</v>
      </c>
      <c r="H298" s="2">
        <v>-3294.9504569999999</v>
      </c>
      <c r="I298" s="2">
        <v>-9676.6493350000001</v>
      </c>
      <c r="J298" s="2">
        <v>-29385.064832</v>
      </c>
      <c r="K298" s="2">
        <v>763.893913</v>
      </c>
      <c r="L298" s="2">
        <f t="shared" si="30"/>
        <v>-41592.770710999997</v>
      </c>
      <c r="M298" s="2">
        <v>0</v>
      </c>
      <c r="N298" s="2">
        <v>-8812.0438340000001</v>
      </c>
      <c r="O298" s="2">
        <v>0</v>
      </c>
      <c r="P298" s="2">
        <v>0</v>
      </c>
      <c r="Q298" s="2">
        <f t="shared" si="29"/>
        <v>-50404.814545000001</v>
      </c>
      <c r="R298" s="33">
        <f t="shared" si="31"/>
        <v>-9.9685114627850346E-2</v>
      </c>
      <c r="S298" s="33">
        <f t="shared" si="32"/>
        <v>0</v>
      </c>
      <c r="T298" s="33">
        <f t="shared" si="33"/>
        <v>-2.1119766360398168E-2</v>
      </c>
      <c r="U298" s="33">
        <f t="shared" si="34"/>
        <v>0</v>
      </c>
      <c r="V298" s="33">
        <f t="shared" si="35"/>
        <v>-0.12080488098824853</v>
      </c>
      <c r="W298" s="1" t="s">
        <v>481</v>
      </c>
      <c r="X298" s="1" t="s">
        <v>33</v>
      </c>
      <c r="Y298" s="2">
        <v>106652.57</v>
      </c>
      <c r="Z298" s="2">
        <v>33642.269999999997</v>
      </c>
      <c r="AA298" s="2">
        <v>-40770.590270932378</v>
      </c>
      <c r="AB298" s="2">
        <v>275767.68929912103</v>
      </c>
    </row>
    <row r="299" spans="1:28" x14ac:dyDescent="0.2">
      <c r="A299" s="1">
        <v>5200730730</v>
      </c>
      <c r="B299" s="1" t="s">
        <v>346</v>
      </c>
      <c r="C299" s="1" t="s">
        <v>456</v>
      </c>
      <c r="D299" s="1" t="s">
        <v>464</v>
      </c>
      <c r="E299" s="2">
        <v>3031</v>
      </c>
      <c r="F299" s="1" t="s">
        <v>438</v>
      </c>
      <c r="G299" s="2">
        <v>525052.41888500005</v>
      </c>
      <c r="H299" s="2">
        <v>-5003.3653489999997</v>
      </c>
      <c r="I299" s="2">
        <v>-11086.781800999999</v>
      </c>
      <c r="J299" s="2">
        <v>-36948.582649999997</v>
      </c>
      <c r="K299" s="2">
        <v>962.79657799999995</v>
      </c>
      <c r="L299" s="2">
        <f t="shared" si="30"/>
        <v>-52075.933221999992</v>
      </c>
      <c r="M299" s="2">
        <v>0</v>
      </c>
      <c r="N299" s="2">
        <v>-7.4999999999999993E-5</v>
      </c>
      <c r="O299" s="2">
        <v>-115438.82</v>
      </c>
      <c r="P299" s="2">
        <v>-115438.82</v>
      </c>
      <c r="Q299" s="2">
        <f t="shared" si="29"/>
        <v>-167514.75329700002</v>
      </c>
      <c r="R299" s="33">
        <f t="shared" si="31"/>
        <v>-9.9182350845251427E-2</v>
      </c>
      <c r="S299" s="33">
        <f t="shared" si="32"/>
        <v>0</v>
      </c>
      <c r="T299" s="33">
        <f t="shared" si="33"/>
        <v>-1.428428806389842E-10</v>
      </c>
      <c r="U299" s="33">
        <f t="shared" si="34"/>
        <v>-0.21986151448486912</v>
      </c>
      <c r="V299" s="33">
        <f t="shared" si="35"/>
        <v>-0.31904386547296348</v>
      </c>
      <c r="W299" s="1" t="s">
        <v>481</v>
      </c>
      <c r="X299" s="1" t="s">
        <v>30</v>
      </c>
      <c r="Y299" s="2">
        <v>267591.74</v>
      </c>
      <c r="Z299" s="2">
        <v>99835.75</v>
      </c>
      <c r="AA299" s="2">
        <v>-102293.57990553688</v>
      </c>
      <c r="AB299" s="2">
        <v>206757.92845069407</v>
      </c>
    </row>
    <row r="300" spans="1:28" x14ac:dyDescent="0.2">
      <c r="A300" s="1">
        <v>5200730740</v>
      </c>
      <c r="B300" s="1" t="s">
        <v>347</v>
      </c>
      <c r="C300" s="1" t="s">
        <v>456</v>
      </c>
      <c r="D300" s="1" t="s">
        <v>464</v>
      </c>
      <c r="E300" s="2">
        <v>4430</v>
      </c>
      <c r="F300" s="1" t="s">
        <v>438</v>
      </c>
      <c r="G300" s="2">
        <v>804325.97554200003</v>
      </c>
      <c r="H300" s="2">
        <v>-4683.7178610000001</v>
      </c>
      <c r="I300" s="2">
        <v>-9246.1065330000001</v>
      </c>
      <c r="J300" s="2">
        <v>-57383.053452</v>
      </c>
      <c r="K300" s="2">
        <v>1416.860621</v>
      </c>
      <c r="L300" s="2">
        <f t="shared" si="30"/>
        <v>-69896.017225000003</v>
      </c>
      <c r="M300" s="2">
        <v>0</v>
      </c>
      <c r="N300" s="2">
        <v>1.3100000000000001E-4</v>
      </c>
      <c r="O300" s="2">
        <v>0</v>
      </c>
      <c r="P300" s="2">
        <v>0</v>
      </c>
      <c r="Q300" s="2">
        <f t="shared" si="29"/>
        <v>-69896.01709400001</v>
      </c>
      <c r="R300" s="33">
        <f t="shared" si="31"/>
        <v>-8.6900111833265292E-2</v>
      </c>
      <c r="S300" s="33">
        <f t="shared" si="32"/>
        <v>0</v>
      </c>
      <c r="T300" s="33">
        <f t="shared" si="33"/>
        <v>1.6286928929744541E-10</v>
      </c>
      <c r="U300" s="33">
        <f t="shared" si="34"/>
        <v>0</v>
      </c>
      <c r="V300" s="33">
        <f t="shared" si="35"/>
        <v>-8.6900111670396005E-2</v>
      </c>
      <c r="W300" s="1" t="s">
        <v>481</v>
      </c>
      <c r="X300" s="1" t="s">
        <v>34</v>
      </c>
      <c r="Y300" s="2">
        <v>410200.26</v>
      </c>
      <c r="Z300" s="2">
        <v>138629.37</v>
      </c>
      <c r="AA300" s="2">
        <v>-156809.22390796521</v>
      </c>
      <c r="AB300" s="2">
        <v>340773.53178985184</v>
      </c>
    </row>
    <row r="301" spans="1:28" x14ac:dyDescent="0.2">
      <c r="A301" s="1">
        <v>5200730741</v>
      </c>
      <c r="B301" s="1" t="s">
        <v>348</v>
      </c>
      <c r="C301" s="1" t="s">
        <v>456</v>
      </c>
      <c r="D301" s="1" t="s">
        <v>464</v>
      </c>
      <c r="E301" s="2">
        <v>4214</v>
      </c>
      <c r="F301" s="1" t="s">
        <v>438</v>
      </c>
      <c r="G301" s="2">
        <v>1097343.379498</v>
      </c>
      <c r="H301" s="2">
        <v>-9392.8484540000009</v>
      </c>
      <c r="I301" s="2">
        <v>-19675.254225000001</v>
      </c>
      <c r="J301" s="2">
        <v>-77301.064763999995</v>
      </c>
      <c r="K301" s="2">
        <v>1969.1135159999999</v>
      </c>
      <c r="L301" s="2">
        <f t="shared" si="30"/>
        <v>-104400.053927</v>
      </c>
      <c r="M301" s="2">
        <v>0</v>
      </c>
      <c r="N301" s="2">
        <v>-4.6200000000000001E-4</v>
      </c>
      <c r="O301" s="2">
        <v>0</v>
      </c>
      <c r="P301" s="2">
        <v>0</v>
      </c>
      <c r="Q301" s="2">
        <f t="shared" si="29"/>
        <v>-104400.054389</v>
      </c>
      <c r="R301" s="33">
        <f t="shared" si="31"/>
        <v>-9.5138910825488129E-2</v>
      </c>
      <c r="S301" s="33">
        <f t="shared" si="32"/>
        <v>0</v>
      </c>
      <c r="T301" s="33">
        <f t="shared" si="33"/>
        <v>-4.210168016973415E-10</v>
      </c>
      <c r="U301" s="33">
        <f t="shared" si="34"/>
        <v>0</v>
      </c>
      <c r="V301" s="33">
        <f t="shared" si="35"/>
        <v>-9.513891124650492E-2</v>
      </c>
      <c r="W301" s="1" t="s">
        <v>481</v>
      </c>
      <c r="X301" s="1" t="s">
        <v>34</v>
      </c>
      <c r="Y301" s="2">
        <v>1675956.67</v>
      </c>
      <c r="Z301" s="2">
        <v>321087.73</v>
      </c>
      <c r="AA301" s="2">
        <v>-640676.00719238387</v>
      </c>
      <c r="AB301" s="2">
        <v>-369156.71350133035</v>
      </c>
    </row>
    <row r="302" spans="1:28" x14ac:dyDescent="0.2">
      <c r="A302" s="1">
        <v>5200730742</v>
      </c>
      <c r="B302" s="1" t="s">
        <v>349</v>
      </c>
      <c r="C302" s="1" t="s">
        <v>456</v>
      </c>
      <c r="D302" s="1" t="s">
        <v>464</v>
      </c>
      <c r="E302" s="2">
        <v>1718</v>
      </c>
      <c r="F302" s="1" t="s">
        <v>438</v>
      </c>
      <c r="G302" s="2">
        <v>455499.87615199998</v>
      </c>
      <c r="H302" s="2">
        <v>-3295.4528700000001</v>
      </c>
      <c r="I302" s="2">
        <v>-8253.9899160000004</v>
      </c>
      <c r="J302" s="2">
        <v>-32242.145675</v>
      </c>
      <c r="K302" s="2">
        <v>824.50131999999996</v>
      </c>
      <c r="L302" s="2">
        <f t="shared" si="30"/>
        <v>-42967.087140999996</v>
      </c>
      <c r="M302" s="2">
        <v>0</v>
      </c>
      <c r="N302" s="2">
        <v>-3.5500000000000001E-4</v>
      </c>
      <c r="O302" s="2">
        <v>0</v>
      </c>
      <c r="P302" s="2">
        <v>0</v>
      </c>
      <c r="Q302" s="2">
        <f t="shared" si="29"/>
        <v>-42967.087495999993</v>
      </c>
      <c r="R302" s="33">
        <f t="shared" si="31"/>
        <v>-9.4329525408393108E-2</v>
      </c>
      <c r="S302" s="33">
        <f t="shared" si="32"/>
        <v>0</v>
      </c>
      <c r="T302" s="33">
        <f t="shared" si="33"/>
        <v>-7.7936354889707313E-10</v>
      </c>
      <c r="U302" s="33">
        <f t="shared" si="34"/>
        <v>0</v>
      </c>
      <c r="V302" s="33">
        <f t="shared" si="35"/>
        <v>-9.4329526187756654E-2</v>
      </c>
      <c r="W302" s="1" t="s">
        <v>481</v>
      </c>
      <c r="X302" s="1" t="s">
        <v>34</v>
      </c>
      <c r="Y302" s="2">
        <v>214103.86</v>
      </c>
      <c r="Z302" s="2">
        <v>62469.74</v>
      </c>
      <c r="AA302" s="2">
        <v>-81846.511073151516</v>
      </c>
      <c r="AB302" s="2">
        <v>217040.44957774761</v>
      </c>
    </row>
    <row r="303" spans="1:28" x14ac:dyDescent="0.2">
      <c r="A303" s="1">
        <v>5200730750</v>
      </c>
      <c r="B303" s="1" t="s">
        <v>350</v>
      </c>
      <c r="C303" s="1" t="s">
        <v>456</v>
      </c>
      <c r="D303" s="1" t="s">
        <v>464</v>
      </c>
      <c r="E303" s="2">
        <v>2331</v>
      </c>
      <c r="F303" s="1" t="s">
        <v>438</v>
      </c>
      <c r="G303" s="2">
        <v>644834.36837799998</v>
      </c>
      <c r="H303" s="2">
        <v>-4884.8807969999998</v>
      </c>
      <c r="I303" s="2">
        <v>-11129.504552</v>
      </c>
      <c r="J303" s="2">
        <v>-45663.370755000004</v>
      </c>
      <c r="K303" s="2">
        <v>1152.5488009999999</v>
      </c>
      <c r="L303" s="2">
        <f t="shared" si="30"/>
        <v>-60525.207303000003</v>
      </c>
      <c r="M303" s="2">
        <v>0</v>
      </c>
      <c r="N303" s="2">
        <v>-4.3800000000000002E-4</v>
      </c>
      <c r="O303" s="2">
        <v>0</v>
      </c>
      <c r="P303" s="2">
        <v>0</v>
      </c>
      <c r="Q303" s="2">
        <f t="shared" si="29"/>
        <v>-60525.207741000006</v>
      </c>
      <c r="R303" s="33">
        <f t="shared" si="31"/>
        <v>-9.3861633732773231E-2</v>
      </c>
      <c r="S303" s="33">
        <f t="shared" si="32"/>
        <v>0</v>
      </c>
      <c r="T303" s="33">
        <f t="shared" si="33"/>
        <v>-6.7924419274012044E-10</v>
      </c>
      <c r="U303" s="33">
        <f t="shared" si="34"/>
        <v>0</v>
      </c>
      <c r="V303" s="33">
        <f t="shared" si="35"/>
        <v>-9.3861634412017433E-2</v>
      </c>
      <c r="W303" s="1" t="s">
        <v>481</v>
      </c>
      <c r="X303" s="1" t="s">
        <v>34</v>
      </c>
      <c r="Y303" s="2">
        <v>293570.67</v>
      </c>
      <c r="Z303" s="2">
        <v>94572.31</v>
      </c>
      <c r="AA303" s="2">
        <v>-112224.6702740787</v>
      </c>
      <c r="AB303" s="2">
        <v>307237.82082793949</v>
      </c>
    </row>
    <row r="304" spans="1:28" x14ac:dyDescent="0.2">
      <c r="A304" s="1">
        <v>5200950010</v>
      </c>
      <c r="B304" s="1" t="s">
        <v>351</v>
      </c>
      <c r="C304" s="1" t="s">
        <v>456</v>
      </c>
      <c r="D304" s="1" t="s">
        <v>462</v>
      </c>
      <c r="E304" s="2">
        <v>2845</v>
      </c>
      <c r="F304" s="1" t="s">
        <v>438</v>
      </c>
      <c r="G304" s="2">
        <v>605542.96534</v>
      </c>
      <c r="H304" s="2">
        <v>-4351.4509010000002</v>
      </c>
      <c r="I304" s="2">
        <v>-10692.785865</v>
      </c>
      <c r="J304" s="2">
        <v>-42865.128170000004</v>
      </c>
      <c r="K304" s="2">
        <v>1085.786562</v>
      </c>
      <c r="L304" s="2">
        <f t="shared" si="30"/>
        <v>-56823.578374000004</v>
      </c>
      <c r="M304" s="2">
        <v>0</v>
      </c>
      <c r="N304" s="2">
        <v>-4.3300000000000001E-4</v>
      </c>
      <c r="O304" s="2">
        <v>0</v>
      </c>
      <c r="P304" s="2">
        <v>0</v>
      </c>
      <c r="Q304" s="2">
        <f t="shared" si="29"/>
        <v>-56823.578807000005</v>
      </c>
      <c r="R304" s="33">
        <f t="shared" si="31"/>
        <v>-9.3839052926813757E-2</v>
      </c>
      <c r="S304" s="33">
        <f t="shared" si="32"/>
        <v>0</v>
      </c>
      <c r="T304" s="33">
        <f t="shared" si="33"/>
        <v>-7.1506073851733934E-10</v>
      </c>
      <c r="U304" s="33">
        <f t="shared" si="34"/>
        <v>0</v>
      </c>
      <c r="V304" s="33">
        <f t="shared" si="35"/>
        <v>-9.383905364187449E-2</v>
      </c>
      <c r="W304" s="1" t="s">
        <v>481</v>
      </c>
      <c r="X304" s="1" t="s">
        <v>34</v>
      </c>
      <c r="Y304" s="2">
        <v>312372.18</v>
      </c>
      <c r="Z304" s="2">
        <v>117529.59</v>
      </c>
      <c r="AA304" s="2">
        <v>-119412.0138203696</v>
      </c>
      <c r="AB304" s="2">
        <v>236934.54448465238</v>
      </c>
    </row>
    <row r="305" spans="1:28" x14ac:dyDescent="0.2">
      <c r="A305" s="1">
        <v>5200950020</v>
      </c>
      <c r="B305" s="1" t="s">
        <v>352</v>
      </c>
      <c r="C305" s="1" t="s">
        <v>456</v>
      </c>
      <c r="D305" s="1" t="s">
        <v>462</v>
      </c>
      <c r="E305" s="2">
        <v>467</v>
      </c>
      <c r="F305" s="1" t="s">
        <v>435</v>
      </c>
      <c r="G305" s="2">
        <v>152711.755469</v>
      </c>
      <c r="H305" s="2">
        <v>-1934.6389919999999</v>
      </c>
      <c r="I305" s="2">
        <v>-5612.6501669999998</v>
      </c>
      <c r="J305" s="2">
        <v>-10545.147326</v>
      </c>
      <c r="K305" s="2">
        <v>288.72045400000002</v>
      </c>
      <c r="L305" s="2">
        <f t="shared" si="30"/>
        <v>-17803.716031</v>
      </c>
      <c r="M305" s="2">
        <v>0</v>
      </c>
      <c r="N305" s="2">
        <v>-2.4000000000000001E-5</v>
      </c>
      <c r="O305" s="2">
        <v>-88898.19</v>
      </c>
      <c r="P305" s="2">
        <v>-88898.19</v>
      </c>
      <c r="Q305" s="2">
        <f t="shared" si="29"/>
        <v>-106701.906055</v>
      </c>
      <c r="R305" s="33">
        <f t="shared" si="31"/>
        <v>-0.11658379524432942</v>
      </c>
      <c r="S305" s="33">
        <f t="shared" si="32"/>
        <v>0</v>
      </c>
      <c r="T305" s="33">
        <f t="shared" si="33"/>
        <v>-1.5715882465166165E-10</v>
      </c>
      <c r="U305" s="33">
        <f t="shared" si="34"/>
        <v>-0.5821306272525042</v>
      </c>
      <c r="V305" s="33">
        <f t="shared" si="35"/>
        <v>-0.69871442265399242</v>
      </c>
      <c r="W305" s="1" t="s">
        <v>481</v>
      </c>
      <c r="X305" s="1" t="s">
        <v>29</v>
      </c>
      <c r="Y305" s="2">
        <v>57332.79</v>
      </c>
      <c r="Z305" s="2">
        <v>19249.18</v>
      </c>
      <c r="AA305" s="2">
        <v>-21916.881048242991</v>
      </c>
      <c r="AB305" s="2">
        <v>80027.058414180385</v>
      </c>
    </row>
    <row r="306" spans="1:28" x14ac:dyDescent="0.2">
      <c r="A306" s="1">
        <v>5200950030</v>
      </c>
      <c r="B306" s="1" t="s">
        <v>353</v>
      </c>
      <c r="C306" s="1" t="s">
        <v>456</v>
      </c>
      <c r="D306" s="1" t="s">
        <v>462</v>
      </c>
      <c r="E306" s="2">
        <v>274</v>
      </c>
      <c r="F306" s="1" t="s">
        <v>435</v>
      </c>
      <c r="G306" s="2">
        <v>112173.954315</v>
      </c>
      <c r="H306" s="2">
        <v>-782.51872800000001</v>
      </c>
      <c r="I306" s="2">
        <v>-2304.597389</v>
      </c>
      <c r="J306" s="2">
        <v>-7928.9675690000004</v>
      </c>
      <c r="K306" s="2">
        <v>204.905475</v>
      </c>
      <c r="L306" s="2">
        <f t="shared" si="30"/>
        <v>-10811.178211</v>
      </c>
      <c r="M306" s="2">
        <v>0</v>
      </c>
      <c r="N306" s="2">
        <v>-4.4000000000000002E-4</v>
      </c>
      <c r="O306" s="2">
        <v>0</v>
      </c>
      <c r="P306" s="2">
        <v>0</v>
      </c>
      <c r="Q306" s="2">
        <f t="shared" si="29"/>
        <v>-10811.178651</v>
      </c>
      <c r="R306" s="33">
        <f t="shared" si="31"/>
        <v>-9.6378685025587274E-2</v>
      </c>
      <c r="S306" s="33">
        <f t="shared" si="32"/>
        <v>0</v>
      </c>
      <c r="T306" s="33">
        <f t="shared" si="33"/>
        <v>-3.9224791769791682E-9</v>
      </c>
      <c r="U306" s="33">
        <f t="shared" si="34"/>
        <v>0</v>
      </c>
      <c r="V306" s="33">
        <f t="shared" si="35"/>
        <v>-9.6378688948066449E-2</v>
      </c>
      <c r="W306" s="1" t="s">
        <v>481</v>
      </c>
      <c r="X306" s="1" t="s">
        <v>34</v>
      </c>
      <c r="Y306" s="2">
        <v>25647.06</v>
      </c>
      <c r="Z306" s="2">
        <v>9689.25</v>
      </c>
      <c r="AA306" s="2">
        <v>-9804.2248294065394</v>
      </c>
      <c r="AB306" s="2">
        <v>75731.665682732884</v>
      </c>
    </row>
    <row r="307" spans="1:28" x14ac:dyDescent="0.2">
      <c r="A307" s="1">
        <v>5200950040</v>
      </c>
      <c r="B307" s="1" t="s">
        <v>354</v>
      </c>
      <c r="C307" s="1" t="s">
        <v>456</v>
      </c>
      <c r="D307" s="1" t="s">
        <v>462</v>
      </c>
      <c r="E307" s="2">
        <v>1482</v>
      </c>
      <c r="F307" s="1" t="s">
        <v>438</v>
      </c>
      <c r="G307" s="2">
        <v>291675.54720500001</v>
      </c>
      <c r="H307" s="2">
        <v>-4923.4407160000001</v>
      </c>
      <c r="I307" s="2">
        <v>-13121.781989999999</v>
      </c>
      <c r="J307" s="2">
        <v>-19873.176384999999</v>
      </c>
      <c r="K307" s="2">
        <v>562.73451</v>
      </c>
      <c r="L307" s="2">
        <f t="shared" si="30"/>
        <v>-37355.664580999997</v>
      </c>
      <c r="M307" s="2">
        <v>0</v>
      </c>
      <c r="N307" s="2">
        <v>7.1699999999999997E-4</v>
      </c>
      <c r="O307" s="2">
        <v>0</v>
      </c>
      <c r="P307" s="2">
        <v>0</v>
      </c>
      <c r="Q307" s="2">
        <f t="shared" si="29"/>
        <v>-37355.663863999995</v>
      </c>
      <c r="R307" s="33">
        <f t="shared" si="31"/>
        <v>-0.1280726647775691</v>
      </c>
      <c r="S307" s="33">
        <f t="shared" si="32"/>
        <v>0</v>
      </c>
      <c r="T307" s="33">
        <f t="shared" si="33"/>
        <v>2.4582108677628254E-9</v>
      </c>
      <c r="U307" s="33">
        <f t="shared" si="34"/>
        <v>0</v>
      </c>
      <c r="V307" s="33">
        <f t="shared" si="35"/>
        <v>-0.12807266231935821</v>
      </c>
      <c r="W307" s="1" t="s">
        <v>481</v>
      </c>
      <c r="X307" s="1" t="s">
        <v>33</v>
      </c>
      <c r="Y307" s="2">
        <v>110788.37</v>
      </c>
      <c r="Z307" s="2">
        <v>49093.95</v>
      </c>
      <c r="AA307" s="2">
        <v>-42351.60240446579</v>
      </c>
      <c r="AB307" s="2">
        <v>136326.06081755314</v>
      </c>
    </row>
    <row r="308" spans="1:28" x14ac:dyDescent="0.2">
      <c r="A308" s="1">
        <v>5200950050</v>
      </c>
      <c r="B308" s="1" t="s">
        <v>355</v>
      </c>
      <c r="C308" s="1" t="s">
        <v>456</v>
      </c>
      <c r="D308" s="1" t="s">
        <v>462</v>
      </c>
      <c r="E308" s="2">
        <v>365</v>
      </c>
      <c r="F308" s="1" t="s">
        <v>435</v>
      </c>
      <c r="G308" s="2">
        <v>144591.898778</v>
      </c>
      <c r="H308" s="2">
        <v>-1361.6090899999999</v>
      </c>
      <c r="I308" s="2">
        <v>-3976.4491969999999</v>
      </c>
      <c r="J308" s="2">
        <v>-10119.362155000001</v>
      </c>
      <c r="K308" s="2">
        <v>269.00811700000003</v>
      </c>
      <c r="L308" s="2">
        <f t="shared" si="30"/>
        <v>-15188.412325000001</v>
      </c>
      <c r="M308" s="2">
        <v>0</v>
      </c>
      <c r="N308" s="2">
        <v>-600.54112299999997</v>
      </c>
      <c r="O308" s="2">
        <v>0</v>
      </c>
      <c r="P308" s="2">
        <v>0</v>
      </c>
      <c r="Q308" s="2">
        <f t="shared" si="29"/>
        <v>-15788.953448</v>
      </c>
      <c r="R308" s="33">
        <f t="shared" si="31"/>
        <v>-0.10504331469026226</v>
      </c>
      <c r="S308" s="33">
        <f t="shared" si="32"/>
        <v>0</v>
      </c>
      <c r="T308" s="33">
        <f t="shared" si="33"/>
        <v>-4.1533524912211314E-3</v>
      </c>
      <c r="U308" s="33">
        <f t="shared" si="34"/>
        <v>0</v>
      </c>
      <c r="V308" s="33">
        <f t="shared" si="35"/>
        <v>-0.10919666718148338</v>
      </c>
      <c r="W308" s="1" t="s">
        <v>481</v>
      </c>
      <c r="X308" s="1" t="s">
        <v>33</v>
      </c>
      <c r="Y308" s="2">
        <v>47220.3</v>
      </c>
      <c r="Z308" s="2">
        <v>8814.2099999999991</v>
      </c>
      <c r="AA308" s="2">
        <v>-18051.130917618844</v>
      </c>
      <c r="AB308" s="2">
        <v>91262.20088148283</v>
      </c>
    </row>
    <row r="309" spans="1:28" x14ac:dyDescent="0.2">
      <c r="A309" s="1">
        <v>5200950060</v>
      </c>
      <c r="B309" s="1" t="s">
        <v>356</v>
      </c>
      <c r="C309" s="1" t="s">
        <v>456</v>
      </c>
      <c r="D309" s="1" t="s">
        <v>462</v>
      </c>
      <c r="E309" s="2">
        <v>4017</v>
      </c>
      <c r="F309" s="1" t="s">
        <v>438</v>
      </c>
      <c r="G309" s="2">
        <v>758573.19728700002</v>
      </c>
      <c r="H309" s="2">
        <v>-9240.0172500000008</v>
      </c>
      <c r="I309" s="2">
        <v>-16694.418885999999</v>
      </c>
      <c r="J309" s="2">
        <v>-53005.516145000001</v>
      </c>
      <c r="K309" s="2">
        <v>1370.1285029999999</v>
      </c>
      <c r="L309" s="2">
        <f t="shared" si="30"/>
        <v>-77569.823778000005</v>
      </c>
      <c r="M309" s="2">
        <v>0</v>
      </c>
      <c r="N309" s="2">
        <v>1.92E-4</v>
      </c>
      <c r="O309" s="2">
        <v>0</v>
      </c>
      <c r="P309" s="2">
        <v>0</v>
      </c>
      <c r="Q309" s="2">
        <f t="shared" si="29"/>
        <v>-77569.823585999999</v>
      </c>
      <c r="R309" s="33">
        <f t="shared" si="31"/>
        <v>-0.10225753303099119</v>
      </c>
      <c r="S309" s="33">
        <f t="shared" si="32"/>
        <v>0</v>
      </c>
      <c r="T309" s="33">
        <f t="shared" si="33"/>
        <v>2.5310675447890675E-10</v>
      </c>
      <c r="U309" s="33">
        <f t="shared" si="34"/>
        <v>0</v>
      </c>
      <c r="V309" s="33">
        <f t="shared" si="35"/>
        <v>-0.10225753277788444</v>
      </c>
      <c r="W309" s="1" t="s">
        <v>481</v>
      </c>
      <c r="X309" s="1" t="s">
        <v>33</v>
      </c>
      <c r="Y309" s="2">
        <v>1197042.74</v>
      </c>
      <c r="Z309" s="2">
        <v>261385.97</v>
      </c>
      <c r="AA309" s="2">
        <v>-457599.27856716659</v>
      </c>
      <c r="AB309" s="2">
        <v>-323876.23188770155</v>
      </c>
    </row>
    <row r="310" spans="1:28" x14ac:dyDescent="0.2">
      <c r="A310" s="1">
        <v>5200950070</v>
      </c>
      <c r="B310" s="1" t="s">
        <v>357</v>
      </c>
      <c r="C310" s="1" t="s">
        <v>456</v>
      </c>
      <c r="D310" s="1" t="s">
        <v>462</v>
      </c>
      <c r="E310" s="2">
        <v>923</v>
      </c>
      <c r="F310" s="1" t="s">
        <v>435</v>
      </c>
      <c r="G310" s="2">
        <v>302306.12684400001</v>
      </c>
      <c r="H310" s="2">
        <v>-1887.2714989999999</v>
      </c>
      <c r="I310" s="2">
        <v>-4840.1235720000004</v>
      </c>
      <c r="J310" s="2">
        <v>-21472.046352000001</v>
      </c>
      <c r="K310" s="2">
        <v>541.12408300000004</v>
      </c>
      <c r="L310" s="2">
        <f t="shared" si="30"/>
        <v>-27658.317340000005</v>
      </c>
      <c r="M310" s="2">
        <v>0</v>
      </c>
      <c r="N310" s="2">
        <v>1.7799999999999999E-4</v>
      </c>
      <c r="O310" s="2">
        <v>-28085.98</v>
      </c>
      <c r="P310" s="2">
        <v>-28085.98</v>
      </c>
      <c r="Q310" s="2">
        <f t="shared" si="29"/>
        <v>-55744.297162000003</v>
      </c>
      <c r="R310" s="33">
        <f t="shared" si="31"/>
        <v>-9.1491090930726035E-2</v>
      </c>
      <c r="S310" s="33">
        <f t="shared" si="32"/>
        <v>0</v>
      </c>
      <c r="T310" s="33">
        <f t="shared" si="33"/>
        <v>5.8880712031302587E-10</v>
      </c>
      <c r="U310" s="33">
        <f t="shared" si="34"/>
        <v>-9.2905758454883372E-2</v>
      </c>
      <c r="V310" s="33">
        <f t="shared" si="35"/>
        <v>-0.18439684879680229</v>
      </c>
      <c r="W310" s="1" t="s">
        <v>481</v>
      </c>
      <c r="X310" s="1" t="s">
        <v>32</v>
      </c>
      <c r="Y310" s="2">
        <v>124903.99</v>
      </c>
      <c r="Z310" s="2">
        <v>32750.99</v>
      </c>
      <c r="AA310" s="2">
        <v>-47747.648270403937</v>
      </c>
      <c r="AB310" s="2">
        <v>164306.27157574939</v>
      </c>
    </row>
    <row r="311" spans="1:28" x14ac:dyDescent="0.2">
      <c r="A311" s="1">
        <v>5200950080</v>
      </c>
      <c r="B311" s="1" t="s">
        <v>358</v>
      </c>
      <c r="C311" s="1" t="s">
        <v>456</v>
      </c>
      <c r="D311" s="1" t="s">
        <v>462</v>
      </c>
      <c r="E311" s="2">
        <v>405</v>
      </c>
      <c r="F311" s="1" t="s">
        <v>435</v>
      </c>
      <c r="G311" s="2">
        <v>179348.92729600001</v>
      </c>
      <c r="H311" s="2">
        <v>-1336.2770149999999</v>
      </c>
      <c r="I311" s="2">
        <v>-3317.3421229999999</v>
      </c>
      <c r="J311" s="2">
        <v>-12699.015153</v>
      </c>
      <c r="K311" s="2">
        <v>326.35114399999998</v>
      </c>
      <c r="L311" s="2">
        <f t="shared" si="30"/>
        <v>-17026.283147000002</v>
      </c>
      <c r="M311" s="2">
        <v>0</v>
      </c>
      <c r="N311" s="2">
        <v>6.2000000000000003E-5</v>
      </c>
      <c r="O311" s="2">
        <v>0</v>
      </c>
      <c r="P311" s="2">
        <v>0</v>
      </c>
      <c r="Q311" s="2">
        <f t="shared" ref="Q311:Q374" si="36">+L311+M311+N311+P311</f>
        <v>-17026.283085000003</v>
      </c>
      <c r="R311" s="33">
        <f t="shared" si="31"/>
        <v>-9.4933844342986129E-2</v>
      </c>
      <c r="S311" s="33">
        <f t="shared" si="32"/>
        <v>0</v>
      </c>
      <c r="T311" s="33">
        <f t="shared" si="33"/>
        <v>3.4569484710479658E-10</v>
      </c>
      <c r="U311" s="33">
        <f t="shared" si="34"/>
        <v>0</v>
      </c>
      <c r="V311" s="33">
        <f t="shared" si="35"/>
        <v>-9.4933843997291295E-2</v>
      </c>
      <c r="W311" s="1" t="s">
        <v>481</v>
      </c>
      <c r="X311" s="1" t="s">
        <v>34</v>
      </c>
      <c r="Y311" s="2">
        <v>35347.65</v>
      </c>
      <c r="Z311" s="2">
        <v>12289.45</v>
      </c>
      <c r="AA311" s="2">
        <v>-13512.51596834772</v>
      </c>
      <c r="AB311" s="2">
        <v>128057.3678200908</v>
      </c>
    </row>
    <row r="312" spans="1:28" x14ac:dyDescent="0.2">
      <c r="A312" s="1">
        <v>5200950090</v>
      </c>
      <c r="B312" s="1" t="s">
        <v>359</v>
      </c>
      <c r="C312" s="1" t="s">
        <v>456</v>
      </c>
      <c r="D312" s="1" t="s">
        <v>462</v>
      </c>
      <c r="E312" s="2">
        <v>340</v>
      </c>
      <c r="F312" s="1" t="s">
        <v>435</v>
      </c>
      <c r="G312" s="2">
        <v>198648.832306</v>
      </c>
      <c r="H312" s="2">
        <v>-527.50153399999999</v>
      </c>
      <c r="I312" s="2">
        <v>-1487.4626880000001</v>
      </c>
      <c r="J312" s="2">
        <v>-14295.267045000001</v>
      </c>
      <c r="K312" s="2">
        <v>350.19923499999999</v>
      </c>
      <c r="L312" s="2">
        <f t="shared" ref="L312:L375" si="37">+SUM(H312:K312)</f>
        <v>-15960.032032000001</v>
      </c>
      <c r="M312" s="2">
        <v>0</v>
      </c>
      <c r="N312" s="2">
        <v>1.46E-4</v>
      </c>
      <c r="O312" s="2">
        <v>0</v>
      </c>
      <c r="P312" s="2">
        <v>0</v>
      </c>
      <c r="Q312" s="2">
        <f t="shared" si="36"/>
        <v>-15960.031886000001</v>
      </c>
      <c r="R312" s="33">
        <f t="shared" ref="R312:R375" si="38">+L312/G312</f>
        <v>-8.0342944112629169E-2</v>
      </c>
      <c r="S312" s="33">
        <f t="shared" ref="S312:S375" si="39">+M312/G312</f>
        <v>0</v>
      </c>
      <c r="T312" s="33">
        <f t="shared" ref="T312:T375" si="40">+N312/G312</f>
        <v>7.3496530689443279E-10</v>
      </c>
      <c r="U312" s="33">
        <f t="shared" ref="U312:U375" si="41">+P312/G312</f>
        <v>0</v>
      </c>
      <c r="V312" s="33">
        <f t="shared" ref="V312:V375" si="42">+Q312/G312</f>
        <v>-8.0342943377663859E-2</v>
      </c>
      <c r="W312" s="1" t="s">
        <v>481</v>
      </c>
      <c r="X312" s="1" t="s">
        <v>34</v>
      </c>
      <c r="Y312" s="2">
        <v>39313.129999999997</v>
      </c>
      <c r="Z312" s="2">
        <v>10477.93</v>
      </c>
      <c r="AA312" s="2">
        <v>-15028.41905729885</v>
      </c>
      <c r="AB312" s="2">
        <v>147788.2255844342</v>
      </c>
    </row>
    <row r="313" spans="1:28" x14ac:dyDescent="0.2">
      <c r="A313" s="1">
        <v>5200950100</v>
      </c>
      <c r="B313" s="1" t="s">
        <v>360</v>
      </c>
      <c r="C313" s="1" t="s">
        <v>456</v>
      </c>
      <c r="D313" s="1" t="s">
        <v>462</v>
      </c>
      <c r="E313" s="2">
        <v>87</v>
      </c>
      <c r="F313" s="1" t="s">
        <v>435</v>
      </c>
      <c r="G313" s="2">
        <v>82397.829406999997</v>
      </c>
      <c r="H313" s="2">
        <v>-842.75511300000005</v>
      </c>
      <c r="I313" s="2">
        <v>-1442.1544690000001</v>
      </c>
      <c r="J313" s="2">
        <v>-5826.3315050000001</v>
      </c>
      <c r="K313" s="2">
        <v>148.67684399999999</v>
      </c>
      <c r="L313" s="2">
        <f t="shared" si="37"/>
        <v>-7962.5642430000007</v>
      </c>
      <c r="M313" s="2">
        <v>0</v>
      </c>
      <c r="N313" s="2">
        <v>4.4900000000000002E-4</v>
      </c>
      <c r="O313" s="2">
        <v>-17179.55</v>
      </c>
      <c r="P313" s="2">
        <v>-17179.55</v>
      </c>
      <c r="Q313" s="2">
        <f t="shared" si="36"/>
        <v>-25142.113794000001</v>
      </c>
      <c r="R313" s="33">
        <f t="shared" si="38"/>
        <v>-9.6635606790918108E-2</v>
      </c>
      <c r="S313" s="33">
        <f t="shared" si="39"/>
        <v>0</v>
      </c>
      <c r="T313" s="33">
        <f t="shared" si="40"/>
        <v>5.4491726691268379E-9</v>
      </c>
      <c r="U313" s="33">
        <f t="shared" si="41"/>
        <v>-0.20849517667683287</v>
      </c>
      <c r="V313" s="33">
        <f t="shared" si="42"/>
        <v>-0.3051307780185783</v>
      </c>
      <c r="W313" s="1" t="s">
        <v>481</v>
      </c>
      <c r="X313" s="1" t="s">
        <v>30</v>
      </c>
      <c r="Y313" s="2">
        <v>7148.76</v>
      </c>
      <c r="Z313" s="2">
        <v>2932.15</v>
      </c>
      <c r="AA313" s="2">
        <v>-2732.7908263741842</v>
      </c>
      <c r="AB313" s="2">
        <v>67060.204914429123</v>
      </c>
    </row>
    <row r="314" spans="1:28" x14ac:dyDescent="0.2">
      <c r="A314" s="1">
        <v>5200950110</v>
      </c>
      <c r="B314" s="1" t="s">
        <v>361</v>
      </c>
      <c r="C314" s="1" t="s">
        <v>456</v>
      </c>
      <c r="D314" s="1" t="s">
        <v>462</v>
      </c>
      <c r="E314" s="2">
        <v>1330</v>
      </c>
      <c r="F314" s="1" t="s">
        <v>438</v>
      </c>
      <c r="G314" s="2">
        <v>227438.48358599999</v>
      </c>
      <c r="H314" s="2">
        <v>-2365.472835</v>
      </c>
      <c r="I314" s="2">
        <v>-5959.6319919999996</v>
      </c>
      <c r="J314" s="2">
        <v>-15903.11383</v>
      </c>
      <c r="K314" s="2">
        <v>417.669039</v>
      </c>
      <c r="L314" s="2">
        <f t="shared" si="37"/>
        <v>-23810.549617999997</v>
      </c>
      <c r="M314" s="2">
        <v>0</v>
      </c>
      <c r="N314" s="2">
        <v>-6.6799999999999997E-4</v>
      </c>
      <c r="O314" s="2">
        <v>0</v>
      </c>
      <c r="P314" s="2">
        <v>0</v>
      </c>
      <c r="Q314" s="2">
        <f t="shared" si="36"/>
        <v>-23810.550285999998</v>
      </c>
      <c r="R314" s="33">
        <f t="shared" si="38"/>
        <v>-0.10469006494671186</v>
      </c>
      <c r="S314" s="33">
        <f t="shared" si="39"/>
        <v>0</v>
      </c>
      <c r="T314" s="33">
        <f t="shared" si="40"/>
        <v>-2.9370579220706643E-9</v>
      </c>
      <c r="U314" s="33">
        <f t="shared" si="41"/>
        <v>0</v>
      </c>
      <c r="V314" s="33">
        <f t="shared" si="42"/>
        <v>-0.10469006788376978</v>
      </c>
      <c r="W314" s="1" t="s">
        <v>481</v>
      </c>
      <c r="X314" s="1" t="s">
        <v>33</v>
      </c>
      <c r="Y314" s="2">
        <v>130795.58</v>
      </c>
      <c r="Z314" s="2">
        <v>41595.870000000003</v>
      </c>
      <c r="AA314" s="2">
        <v>-49999.854681691751</v>
      </c>
      <c r="AB314" s="2">
        <v>80719.590581241093</v>
      </c>
    </row>
    <row r="315" spans="1:28" x14ac:dyDescent="0.2">
      <c r="A315" s="1">
        <v>5200950120</v>
      </c>
      <c r="B315" s="1" t="s">
        <v>362</v>
      </c>
      <c r="C315" s="1" t="s">
        <v>456</v>
      </c>
      <c r="D315" s="1" t="s">
        <v>462</v>
      </c>
      <c r="E315" s="2">
        <v>693</v>
      </c>
      <c r="F315" s="1" t="s">
        <v>435</v>
      </c>
      <c r="G315" s="2">
        <v>251160.49341699999</v>
      </c>
      <c r="H315" s="2">
        <v>-2245.398698</v>
      </c>
      <c r="I315" s="2">
        <v>-6319.845061</v>
      </c>
      <c r="J315" s="2">
        <v>-17632.037593000001</v>
      </c>
      <c r="K315" s="2">
        <v>461.26316800000001</v>
      </c>
      <c r="L315" s="2">
        <f t="shared" si="37"/>
        <v>-25736.018184</v>
      </c>
      <c r="M315" s="2">
        <v>0</v>
      </c>
      <c r="N315" s="2">
        <v>5.9800000000000001E-4</v>
      </c>
      <c r="O315" s="2">
        <v>-22254.94</v>
      </c>
      <c r="P315" s="2">
        <v>-22254.94</v>
      </c>
      <c r="Q315" s="2">
        <f t="shared" si="36"/>
        <v>-47990.957586000004</v>
      </c>
      <c r="R315" s="33">
        <f t="shared" si="38"/>
        <v>-0.10246841704228807</v>
      </c>
      <c r="S315" s="33">
        <f t="shared" si="39"/>
        <v>0</v>
      </c>
      <c r="T315" s="33">
        <f t="shared" si="40"/>
        <v>2.3809477034556738E-9</v>
      </c>
      <c r="U315" s="33">
        <f t="shared" si="41"/>
        <v>-8.8608441945725439E-2</v>
      </c>
      <c r="V315" s="33">
        <f t="shared" si="42"/>
        <v>-0.1910768566070658</v>
      </c>
      <c r="W315" s="1" t="s">
        <v>481</v>
      </c>
      <c r="X315" s="1" t="s">
        <v>32</v>
      </c>
      <c r="Y315" s="2">
        <v>61966.1</v>
      </c>
      <c r="Z315" s="2">
        <v>23225.58</v>
      </c>
      <c r="AA315" s="2">
        <v>-23688.078719412224</v>
      </c>
      <c r="AB315" s="2">
        <v>163687.21782564087</v>
      </c>
    </row>
    <row r="316" spans="1:28" x14ac:dyDescent="0.2">
      <c r="A316" s="1">
        <v>5200950130</v>
      </c>
      <c r="B316" s="1" t="s">
        <v>363</v>
      </c>
      <c r="C316" s="1" t="s">
        <v>456</v>
      </c>
      <c r="D316" s="1" t="s">
        <v>462</v>
      </c>
      <c r="E316" s="2">
        <v>698</v>
      </c>
      <c r="F316" s="1" t="s">
        <v>435</v>
      </c>
      <c r="G316" s="2">
        <v>191996.75947600001</v>
      </c>
      <c r="H316" s="2">
        <v>-1159.722882</v>
      </c>
      <c r="I316" s="2">
        <v>-2815.2793969999998</v>
      </c>
      <c r="J316" s="2">
        <v>-13659.929529999999</v>
      </c>
      <c r="K316" s="2">
        <v>341.86028800000003</v>
      </c>
      <c r="L316" s="2">
        <f t="shared" si="37"/>
        <v>-17293.071520999998</v>
      </c>
      <c r="M316" s="2">
        <v>0</v>
      </c>
      <c r="N316" s="2">
        <v>4.4999999999999999E-4</v>
      </c>
      <c r="O316" s="2">
        <v>-55889.33</v>
      </c>
      <c r="P316" s="2">
        <v>-55889.33</v>
      </c>
      <c r="Q316" s="2">
        <f t="shared" si="36"/>
        <v>-73182.401071</v>
      </c>
      <c r="R316" s="33">
        <f t="shared" si="38"/>
        <v>-9.0069601008873637E-2</v>
      </c>
      <c r="S316" s="33">
        <f t="shared" si="39"/>
        <v>0</v>
      </c>
      <c r="T316" s="33">
        <f t="shared" si="40"/>
        <v>2.343789557845381E-9</v>
      </c>
      <c r="U316" s="33">
        <f t="shared" si="41"/>
        <v>-0.29109517344216573</v>
      </c>
      <c r="V316" s="33">
        <f t="shared" si="42"/>
        <v>-0.38116477210724981</v>
      </c>
      <c r="W316" s="1" t="s">
        <v>481</v>
      </c>
      <c r="X316" s="1" t="s">
        <v>30</v>
      </c>
      <c r="Y316" s="2">
        <v>68744.850000000006</v>
      </c>
      <c r="Z316" s="2">
        <v>21683.46</v>
      </c>
      <c r="AA316" s="2">
        <v>-26279.424045634398</v>
      </c>
      <c r="AB316" s="2">
        <v>110295.93215923742</v>
      </c>
    </row>
    <row r="317" spans="1:28" x14ac:dyDescent="0.2">
      <c r="A317" s="1">
        <v>5200950140</v>
      </c>
      <c r="B317" s="1" t="s">
        <v>364</v>
      </c>
      <c r="C317" s="1" t="s">
        <v>456</v>
      </c>
      <c r="D317" s="1" t="s">
        <v>462</v>
      </c>
      <c r="E317" s="2">
        <v>154</v>
      </c>
      <c r="F317" s="1" t="s">
        <v>435</v>
      </c>
      <c r="G317" s="2">
        <v>113438.641183</v>
      </c>
      <c r="H317" s="2">
        <v>-725.66505199999995</v>
      </c>
      <c r="I317" s="2">
        <v>-1999.197711</v>
      </c>
      <c r="J317" s="2">
        <v>-8049.4571759999999</v>
      </c>
      <c r="K317" s="2">
        <v>205.44216900000001</v>
      </c>
      <c r="L317" s="2">
        <f t="shared" si="37"/>
        <v>-10568.877770000001</v>
      </c>
      <c r="M317" s="2">
        <v>0</v>
      </c>
      <c r="N317" s="2">
        <v>-6.1700000000000004E-4</v>
      </c>
      <c r="O317" s="2">
        <v>-10990.76</v>
      </c>
      <c r="P317" s="2">
        <v>-10990.76</v>
      </c>
      <c r="Q317" s="2">
        <f t="shared" si="36"/>
        <v>-21559.638386999999</v>
      </c>
      <c r="R317" s="33">
        <f t="shared" si="38"/>
        <v>-9.3168233150379628E-2</v>
      </c>
      <c r="S317" s="33">
        <f t="shared" si="39"/>
        <v>0</v>
      </c>
      <c r="T317" s="33">
        <f t="shared" si="40"/>
        <v>-5.4390637402351407E-9</v>
      </c>
      <c r="U317" s="33">
        <f t="shared" si="41"/>
        <v>-9.6887267736834315E-2</v>
      </c>
      <c r="V317" s="33">
        <f t="shared" si="42"/>
        <v>-0.19005550632627766</v>
      </c>
      <c r="W317" s="1" t="s">
        <v>481</v>
      </c>
      <c r="X317" s="1" t="s">
        <v>32</v>
      </c>
      <c r="Y317" s="2">
        <v>18533.349999999999</v>
      </c>
      <c r="Z317" s="2">
        <v>5450.71</v>
      </c>
      <c r="AA317" s="2">
        <v>-7084.8327349053516</v>
      </c>
      <c r="AB317" s="2">
        <v>85900.763449377977</v>
      </c>
    </row>
    <row r="318" spans="1:28" x14ac:dyDescent="0.2">
      <c r="A318" s="1">
        <v>5200950150</v>
      </c>
      <c r="B318" s="1" t="s">
        <v>365</v>
      </c>
      <c r="C318" s="1" t="s">
        <v>456</v>
      </c>
      <c r="D318" s="1" t="s">
        <v>462</v>
      </c>
      <c r="E318" s="2">
        <v>1612</v>
      </c>
      <c r="F318" s="1" t="s">
        <v>438</v>
      </c>
      <c r="G318" s="2">
        <v>376680.06164600002</v>
      </c>
      <c r="H318" s="2">
        <v>-2769.0945350000002</v>
      </c>
      <c r="I318" s="2">
        <v>-7723.7067989999996</v>
      </c>
      <c r="J318" s="2">
        <v>-26599.759005</v>
      </c>
      <c r="K318" s="2">
        <v>682.527828</v>
      </c>
      <c r="L318" s="2">
        <f t="shared" si="37"/>
        <v>-36410.032511000005</v>
      </c>
      <c r="M318" s="2">
        <v>0</v>
      </c>
      <c r="N318" s="2">
        <v>5.62E-4</v>
      </c>
      <c r="O318" s="2">
        <v>0</v>
      </c>
      <c r="P318" s="2">
        <v>0</v>
      </c>
      <c r="Q318" s="2">
        <f t="shared" si="36"/>
        <v>-36410.031949000004</v>
      </c>
      <c r="R318" s="33">
        <f t="shared" si="38"/>
        <v>-9.6660365701059514E-2</v>
      </c>
      <c r="S318" s="33">
        <f t="shared" si="39"/>
        <v>0</v>
      </c>
      <c r="T318" s="33">
        <f t="shared" si="40"/>
        <v>1.4919823405151763E-9</v>
      </c>
      <c r="U318" s="33">
        <f t="shared" si="41"/>
        <v>0</v>
      </c>
      <c r="V318" s="33">
        <f t="shared" si="42"/>
        <v>-9.6660364209077171E-2</v>
      </c>
      <c r="W318" s="1" t="s">
        <v>481</v>
      </c>
      <c r="X318" s="1" t="s">
        <v>34</v>
      </c>
      <c r="Y318" s="2">
        <v>146740</v>
      </c>
      <c r="Z318" s="2">
        <v>50800.07</v>
      </c>
      <c r="AA318" s="2">
        <v>-56095.004708809334</v>
      </c>
      <c r="AB318" s="2">
        <v>198265.32575564695</v>
      </c>
    </row>
    <row r="319" spans="1:28" x14ac:dyDescent="0.2">
      <c r="A319" s="1">
        <v>5200950160</v>
      </c>
      <c r="B319" s="1" t="s">
        <v>366</v>
      </c>
      <c r="C319" s="1" t="s">
        <v>456</v>
      </c>
      <c r="D319" s="1" t="s">
        <v>462</v>
      </c>
      <c r="E319" s="2">
        <v>160</v>
      </c>
      <c r="F319" s="1" t="s">
        <v>435</v>
      </c>
      <c r="G319" s="2">
        <v>89316.975747000004</v>
      </c>
      <c r="H319" s="2">
        <v>-1451.4115830000001</v>
      </c>
      <c r="I319" s="2">
        <v>-2468.5099639999999</v>
      </c>
      <c r="J319" s="2">
        <v>-6204.8042569999998</v>
      </c>
      <c r="K319" s="2">
        <v>162.814425</v>
      </c>
      <c r="L319" s="2">
        <f t="shared" si="37"/>
        <v>-9961.9113789999992</v>
      </c>
      <c r="M319" s="2">
        <v>0</v>
      </c>
      <c r="N319" s="2">
        <v>5.7399999999999997E-4</v>
      </c>
      <c r="O319" s="2">
        <v>-11245.28</v>
      </c>
      <c r="P319" s="2">
        <v>-11245.28</v>
      </c>
      <c r="Q319" s="2">
        <f t="shared" si="36"/>
        <v>-21207.190804999998</v>
      </c>
      <c r="R319" s="33">
        <f t="shared" si="38"/>
        <v>-0.1115343561029002</v>
      </c>
      <c r="S319" s="33">
        <f t="shared" si="39"/>
        <v>0</v>
      </c>
      <c r="T319" s="33">
        <f t="shared" si="40"/>
        <v>6.4265498825880209E-9</v>
      </c>
      <c r="U319" s="33">
        <f t="shared" si="41"/>
        <v>-0.12590305376945893</v>
      </c>
      <c r="V319" s="33">
        <f t="shared" si="42"/>
        <v>-0.23743740344580924</v>
      </c>
      <c r="W319" s="1" t="s">
        <v>481</v>
      </c>
      <c r="X319" s="1" t="s">
        <v>31</v>
      </c>
      <c r="Y319" s="2">
        <v>31188.31</v>
      </c>
      <c r="Z319" s="2">
        <v>7081.38</v>
      </c>
      <c r="AA319" s="2">
        <v>-11922.505085932979</v>
      </c>
      <c r="AB319" s="2">
        <v>52899.110253384591</v>
      </c>
    </row>
    <row r="320" spans="1:28" x14ac:dyDescent="0.2">
      <c r="A320" s="1">
        <v>5200950170</v>
      </c>
      <c r="B320" s="1" t="s">
        <v>367</v>
      </c>
      <c r="C320" s="1" t="s">
        <v>456</v>
      </c>
      <c r="D320" s="1" t="s">
        <v>462</v>
      </c>
      <c r="E320" s="2">
        <v>1343</v>
      </c>
      <c r="F320" s="1" t="s">
        <v>438</v>
      </c>
      <c r="G320" s="2">
        <v>351588.11566900002</v>
      </c>
      <c r="H320" s="2">
        <v>-3096.8985210000001</v>
      </c>
      <c r="I320" s="2">
        <v>-9027.3565479999997</v>
      </c>
      <c r="J320" s="2">
        <v>-24656.097796999999</v>
      </c>
      <c r="K320" s="2">
        <v>643.52809600000001</v>
      </c>
      <c r="L320" s="2">
        <f t="shared" si="37"/>
        <v>-36136.824769999999</v>
      </c>
      <c r="M320" s="2">
        <v>0</v>
      </c>
      <c r="N320" s="2">
        <v>3.3500000000000001E-4</v>
      </c>
      <c r="O320" s="2">
        <v>-63796.56</v>
      </c>
      <c r="P320" s="2">
        <v>-63796.56</v>
      </c>
      <c r="Q320" s="2">
        <f t="shared" si="36"/>
        <v>-99933.384435</v>
      </c>
      <c r="R320" s="33">
        <f t="shared" si="38"/>
        <v>-0.10278170154084713</v>
      </c>
      <c r="S320" s="33">
        <f t="shared" si="39"/>
        <v>0</v>
      </c>
      <c r="T320" s="33">
        <f t="shared" si="40"/>
        <v>9.5281946422609811E-10</v>
      </c>
      <c r="U320" s="33">
        <f t="shared" si="41"/>
        <v>-0.18145254960796453</v>
      </c>
      <c r="V320" s="33">
        <f t="shared" si="42"/>
        <v>-0.28423425019599219</v>
      </c>
      <c r="W320" s="1" t="s">
        <v>481</v>
      </c>
      <c r="X320" s="1" t="s">
        <v>31</v>
      </c>
      <c r="Y320" s="2">
        <v>149600.76999999999</v>
      </c>
      <c r="Z320" s="2">
        <v>48508.05</v>
      </c>
      <c r="AA320" s="2">
        <v>-57188.604999260606</v>
      </c>
      <c r="AB320" s="2">
        <v>173978.19600115519</v>
      </c>
    </row>
    <row r="321" spans="1:28" x14ac:dyDescent="0.2">
      <c r="A321" s="1">
        <v>5200950180</v>
      </c>
      <c r="B321" s="1" t="s">
        <v>368</v>
      </c>
      <c r="C321" s="1" t="s">
        <v>456</v>
      </c>
      <c r="D321" s="1" t="s">
        <v>462</v>
      </c>
      <c r="E321" s="2">
        <v>9208</v>
      </c>
      <c r="F321" s="1" t="s">
        <v>437</v>
      </c>
      <c r="G321" s="2">
        <v>1479079.8535879999</v>
      </c>
      <c r="H321" s="2">
        <v>-19875.945827</v>
      </c>
      <c r="I321" s="2">
        <v>-54447.373356999997</v>
      </c>
      <c r="J321" s="2">
        <v>-101899.538159</v>
      </c>
      <c r="K321" s="2">
        <v>2809.9122299999999</v>
      </c>
      <c r="L321" s="2">
        <f t="shared" si="37"/>
        <v>-173412.94511300002</v>
      </c>
      <c r="M321" s="2">
        <v>0</v>
      </c>
      <c r="N321" s="2">
        <v>-5.7700000000000004E-4</v>
      </c>
      <c r="O321" s="2">
        <v>-238130.89</v>
      </c>
      <c r="P321" s="2">
        <v>-238130.89</v>
      </c>
      <c r="Q321" s="2">
        <f t="shared" si="36"/>
        <v>-411543.83569000004</v>
      </c>
      <c r="R321" s="33">
        <f t="shared" si="38"/>
        <v>-0.11724380174087914</v>
      </c>
      <c r="S321" s="33">
        <f t="shared" si="39"/>
        <v>0</v>
      </c>
      <c r="T321" s="33">
        <f t="shared" si="40"/>
        <v>-3.9010740265327442E-10</v>
      </c>
      <c r="U321" s="33">
        <f t="shared" si="41"/>
        <v>-0.16099934660210155</v>
      </c>
      <c r="V321" s="33">
        <f t="shared" si="42"/>
        <v>-0.27824314873308809</v>
      </c>
      <c r="W321" s="1" t="s">
        <v>481</v>
      </c>
      <c r="X321" s="1" t="s">
        <v>31</v>
      </c>
      <c r="Y321" s="2">
        <v>1085643.18</v>
      </c>
      <c r="Z321" s="2">
        <v>344686.67</v>
      </c>
      <c r="AA321" s="2">
        <v>-415014.0336253696</v>
      </c>
      <c r="AB321" s="2">
        <v>286257.09136449423</v>
      </c>
    </row>
    <row r="322" spans="1:28" x14ac:dyDescent="0.2">
      <c r="A322" s="1">
        <v>5200950190</v>
      </c>
      <c r="B322" s="1" t="s">
        <v>369</v>
      </c>
      <c r="C322" s="1" t="s">
        <v>456</v>
      </c>
      <c r="D322" s="1" t="s">
        <v>462</v>
      </c>
      <c r="E322" s="2">
        <v>2790</v>
      </c>
      <c r="F322" s="1" t="s">
        <v>438</v>
      </c>
      <c r="G322" s="2">
        <v>837474.90345400001</v>
      </c>
      <c r="H322" s="2">
        <v>-4469.1179400000001</v>
      </c>
      <c r="I322" s="2">
        <v>-12903.884749999999</v>
      </c>
      <c r="J322" s="2">
        <v>-59442.754976999997</v>
      </c>
      <c r="K322" s="2">
        <v>1492.2859989999999</v>
      </c>
      <c r="L322" s="2">
        <f t="shared" si="37"/>
        <v>-75323.471667999998</v>
      </c>
      <c r="M322" s="2">
        <v>0</v>
      </c>
      <c r="N322" s="2">
        <v>-6.4800000000000003E-4</v>
      </c>
      <c r="O322" s="2">
        <v>0</v>
      </c>
      <c r="P322" s="2">
        <v>0</v>
      </c>
      <c r="Q322" s="2">
        <f t="shared" si="36"/>
        <v>-75323.472315999999</v>
      </c>
      <c r="R322" s="33">
        <f t="shared" si="38"/>
        <v>-8.9941168812752714E-2</v>
      </c>
      <c r="S322" s="33">
        <f t="shared" si="39"/>
        <v>0</v>
      </c>
      <c r="T322" s="33">
        <f t="shared" si="40"/>
        <v>-7.7375452963121864E-10</v>
      </c>
      <c r="U322" s="33">
        <f t="shared" si="41"/>
        <v>0</v>
      </c>
      <c r="V322" s="33">
        <f t="shared" si="42"/>
        <v>-8.9941169586507247E-2</v>
      </c>
      <c r="W322" s="1" t="s">
        <v>481</v>
      </c>
      <c r="X322" s="1" t="s">
        <v>34</v>
      </c>
      <c r="Y322" s="2">
        <v>892870.52</v>
      </c>
      <c r="Z322" s="2">
        <v>193169.22</v>
      </c>
      <c r="AA322" s="2">
        <v>-341321.90284691995</v>
      </c>
      <c r="AB322" s="2">
        <v>14403.501052342908</v>
      </c>
    </row>
    <row r="323" spans="1:28" x14ac:dyDescent="0.2">
      <c r="A323" s="1">
        <v>5200950191</v>
      </c>
      <c r="B323" s="1" t="s">
        <v>370</v>
      </c>
      <c r="C323" s="1" t="s">
        <v>456</v>
      </c>
      <c r="D323" s="1" t="s">
        <v>462</v>
      </c>
      <c r="E323" s="2">
        <v>312</v>
      </c>
      <c r="F323" s="1" t="s">
        <v>435</v>
      </c>
      <c r="G323" s="2">
        <v>125740.66768</v>
      </c>
      <c r="H323" s="2">
        <v>-841.12946799999997</v>
      </c>
      <c r="I323" s="2">
        <v>-2152.1516879999999</v>
      </c>
      <c r="J323" s="2">
        <v>-8924.3987020000004</v>
      </c>
      <c r="K323" s="2">
        <v>227.412375</v>
      </c>
      <c r="L323" s="2">
        <f t="shared" si="37"/>
        <v>-11690.267483</v>
      </c>
      <c r="M323" s="2">
        <v>0</v>
      </c>
      <c r="N323" s="2">
        <v>1.1400000000000001E-4</v>
      </c>
      <c r="O323" s="2">
        <v>0</v>
      </c>
      <c r="P323" s="2">
        <v>0</v>
      </c>
      <c r="Q323" s="2">
        <f t="shared" si="36"/>
        <v>-11690.267368999999</v>
      </c>
      <c r="R323" s="33">
        <f t="shared" si="38"/>
        <v>-9.2971253443244001E-2</v>
      </c>
      <c r="S323" s="33">
        <f t="shared" si="39"/>
        <v>0</v>
      </c>
      <c r="T323" s="33">
        <f t="shared" si="40"/>
        <v>9.0662792001487492E-10</v>
      </c>
      <c r="U323" s="33">
        <f t="shared" si="41"/>
        <v>0</v>
      </c>
      <c r="V323" s="33">
        <f t="shared" si="42"/>
        <v>-9.2971252536616075E-2</v>
      </c>
      <c r="W323" s="1" t="s">
        <v>481</v>
      </c>
      <c r="X323" s="1" t="s">
        <v>34</v>
      </c>
      <c r="Y323" s="2">
        <v>20180.330000000002</v>
      </c>
      <c r="Z323" s="2">
        <v>7861.13</v>
      </c>
      <c r="AA323" s="2">
        <v>-7714.4316912588683</v>
      </c>
      <c r="AB323" s="2">
        <v>93646.520709211414</v>
      </c>
    </row>
    <row r="324" spans="1:28" x14ac:dyDescent="0.2">
      <c r="A324" s="1">
        <v>5200950200</v>
      </c>
      <c r="B324" s="1" t="s">
        <v>371</v>
      </c>
      <c r="C324" s="1" t="s">
        <v>456</v>
      </c>
      <c r="D324" s="1" t="s">
        <v>462</v>
      </c>
      <c r="E324" s="2">
        <v>921</v>
      </c>
      <c r="F324" s="1" t="s">
        <v>435</v>
      </c>
      <c r="G324" s="2">
        <v>237524.933792</v>
      </c>
      <c r="H324" s="2">
        <v>-2524.0144930000001</v>
      </c>
      <c r="I324" s="2">
        <v>-7332.3624950000003</v>
      </c>
      <c r="J324" s="2">
        <v>-16513.843015999999</v>
      </c>
      <c r="K324" s="2">
        <v>441.54116499999998</v>
      </c>
      <c r="L324" s="2">
        <f t="shared" si="37"/>
        <v>-25928.678839</v>
      </c>
      <c r="M324" s="2">
        <v>0</v>
      </c>
      <c r="N324" s="2">
        <v>6.29E-4</v>
      </c>
      <c r="O324" s="2">
        <v>0</v>
      </c>
      <c r="P324" s="2">
        <v>0</v>
      </c>
      <c r="Q324" s="2">
        <f t="shared" si="36"/>
        <v>-25928.678210000002</v>
      </c>
      <c r="R324" s="33">
        <f t="shared" si="38"/>
        <v>-0.10916192428751788</v>
      </c>
      <c r="S324" s="33">
        <f t="shared" si="39"/>
        <v>0</v>
      </c>
      <c r="T324" s="33">
        <f t="shared" si="40"/>
        <v>2.6481430389569701E-9</v>
      </c>
      <c r="U324" s="33">
        <f t="shared" si="41"/>
        <v>0</v>
      </c>
      <c r="V324" s="33">
        <f t="shared" si="42"/>
        <v>-0.10916192163937484</v>
      </c>
      <c r="W324" s="1" t="s">
        <v>481</v>
      </c>
      <c r="X324" s="1" t="s">
        <v>33</v>
      </c>
      <c r="Y324" s="2">
        <v>162569.92000000001</v>
      </c>
      <c r="Z324" s="2">
        <v>51434.48</v>
      </c>
      <c r="AA324" s="2">
        <v>-62146.384270892442</v>
      </c>
      <c r="AB324" s="2">
        <v>59061.105705361413</v>
      </c>
    </row>
    <row r="325" spans="1:28" x14ac:dyDescent="0.2">
      <c r="A325" s="1">
        <v>5200950210</v>
      </c>
      <c r="B325" s="1" t="s">
        <v>372</v>
      </c>
      <c r="C325" s="1" t="s">
        <v>456</v>
      </c>
      <c r="D325" s="1" t="s">
        <v>462</v>
      </c>
      <c r="E325" s="2">
        <v>4544</v>
      </c>
      <c r="F325" s="1" t="s">
        <v>438</v>
      </c>
      <c r="G325" s="2">
        <v>725173.97707200004</v>
      </c>
      <c r="H325" s="2">
        <v>-8881.835169</v>
      </c>
      <c r="I325" s="2">
        <v>-23293.553477000001</v>
      </c>
      <c r="J325" s="2">
        <v>-50283.973209000003</v>
      </c>
      <c r="K325" s="2">
        <v>1350.83185</v>
      </c>
      <c r="L325" s="2">
        <f t="shared" si="37"/>
        <v>-81108.530004999993</v>
      </c>
      <c r="M325" s="2">
        <v>0</v>
      </c>
      <c r="N325" s="2">
        <v>-9.7E-5</v>
      </c>
      <c r="O325" s="2">
        <v>-80533.23</v>
      </c>
      <c r="P325" s="2">
        <v>-95954.92</v>
      </c>
      <c r="Q325" s="2">
        <f t="shared" si="36"/>
        <v>-177063.45010199997</v>
      </c>
      <c r="R325" s="33">
        <f t="shared" si="38"/>
        <v>-0.11184699474805755</v>
      </c>
      <c r="S325" s="33">
        <f t="shared" si="39"/>
        <v>0</v>
      </c>
      <c r="T325" s="33">
        <f t="shared" si="40"/>
        <v>-1.3376100503723563E-10</v>
      </c>
      <c r="U325" s="33">
        <f t="shared" si="41"/>
        <v>-0.13231986121100558</v>
      </c>
      <c r="V325" s="33">
        <f t="shared" si="42"/>
        <v>-0.24416685609282412</v>
      </c>
      <c r="W325" s="1" t="s">
        <v>481</v>
      </c>
      <c r="X325" s="1" t="s">
        <v>31</v>
      </c>
      <c r="Y325" s="2">
        <v>470392.11</v>
      </c>
      <c r="Z325" s="2">
        <v>156892.45000000001</v>
      </c>
      <c r="AA325" s="2">
        <v>-179819.05155674496</v>
      </c>
      <c r="AB325" s="2">
        <v>194780.90401053993</v>
      </c>
    </row>
    <row r="326" spans="1:28" x14ac:dyDescent="0.2">
      <c r="A326" s="1">
        <v>5200950220</v>
      </c>
      <c r="B326" s="1" t="s">
        <v>373</v>
      </c>
      <c r="C326" s="1" t="s">
        <v>456</v>
      </c>
      <c r="D326" s="1" t="s">
        <v>462</v>
      </c>
      <c r="E326" s="2">
        <v>493</v>
      </c>
      <c r="F326" s="1" t="s">
        <v>435</v>
      </c>
      <c r="G326" s="2">
        <v>175565.39898900001</v>
      </c>
      <c r="H326" s="2">
        <v>-1011.515858</v>
      </c>
      <c r="I326" s="2">
        <v>-2700.964982</v>
      </c>
      <c r="J326" s="2">
        <v>-12489.247413999999</v>
      </c>
      <c r="K326" s="2">
        <v>315.38937099999998</v>
      </c>
      <c r="L326" s="2">
        <f t="shared" si="37"/>
        <v>-15886.338883</v>
      </c>
      <c r="M326" s="2">
        <v>0</v>
      </c>
      <c r="N326" s="2">
        <v>1.3999999999999999E-4</v>
      </c>
      <c r="O326" s="2">
        <v>-19466.48</v>
      </c>
      <c r="P326" s="2">
        <v>-19466.48</v>
      </c>
      <c r="Q326" s="2">
        <f t="shared" si="36"/>
        <v>-35352.818742999996</v>
      </c>
      <c r="R326" s="33">
        <f t="shared" si="38"/>
        <v>-9.048673015572592E-2</v>
      </c>
      <c r="S326" s="33">
        <f t="shared" si="39"/>
        <v>0</v>
      </c>
      <c r="T326" s="33">
        <f t="shared" si="40"/>
        <v>7.9742364273481721E-10</v>
      </c>
      <c r="U326" s="33">
        <f t="shared" si="41"/>
        <v>-0.1108787956630319</v>
      </c>
      <c r="V326" s="33">
        <f t="shared" si="42"/>
        <v>-0.20136552502133415</v>
      </c>
      <c r="W326" s="1" t="s">
        <v>481</v>
      </c>
      <c r="X326" s="1" t="s">
        <v>31</v>
      </c>
      <c r="Y326" s="2">
        <v>48491.12</v>
      </c>
      <c r="Z326" s="2">
        <v>15729.47</v>
      </c>
      <c r="AA326" s="2">
        <v>-18536.93338377701</v>
      </c>
      <c r="AB326" s="2">
        <v>113813.73373081474</v>
      </c>
    </row>
    <row r="327" spans="1:28" x14ac:dyDescent="0.2">
      <c r="A327" s="1">
        <v>5200950230</v>
      </c>
      <c r="B327" s="1" t="s">
        <v>374</v>
      </c>
      <c r="C327" s="1" t="s">
        <v>456</v>
      </c>
      <c r="D327" s="1" t="s">
        <v>462</v>
      </c>
      <c r="E327" s="2">
        <v>790</v>
      </c>
      <c r="F327" s="1" t="s">
        <v>435</v>
      </c>
      <c r="G327" s="2">
        <v>265498.67413599999</v>
      </c>
      <c r="H327" s="2">
        <v>-1548.8918189999999</v>
      </c>
      <c r="I327" s="2">
        <v>-4578.6799259999998</v>
      </c>
      <c r="J327" s="2">
        <v>-18848.404846000001</v>
      </c>
      <c r="K327" s="2">
        <v>476.89522299999999</v>
      </c>
      <c r="L327" s="2">
        <f t="shared" si="37"/>
        <v>-24499.081367999999</v>
      </c>
      <c r="M327" s="2">
        <v>0</v>
      </c>
      <c r="N327" s="2">
        <v>1.4300000000000001E-4</v>
      </c>
      <c r="O327" s="2">
        <v>0</v>
      </c>
      <c r="P327" s="2">
        <v>0</v>
      </c>
      <c r="Q327" s="2">
        <f t="shared" si="36"/>
        <v>-24499.081224999998</v>
      </c>
      <c r="R327" s="33">
        <f t="shared" si="38"/>
        <v>-9.2275720199832351E-2</v>
      </c>
      <c r="S327" s="33">
        <f t="shared" si="39"/>
        <v>0</v>
      </c>
      <c r="T327" s="33">
        <f t="shared" si="40"/>
        <v>5.3860909273975955E-10</v>
      </c>
      <c r="U327" s="33">
        <f t="shared" si="41"/>
        <v>0</v>
      </c>
      <c r="V327" s="33">
        <f t="shared" si="42"/>
        <v>-9.2275719661223249E-2</v>
      </c>
      <c r="W327" s="1" t="s">
        <v>481</v>
      </c>
      <c r="X327" s="1" t="s">
        <v>34</v>
      </c>
      <c r="Y327" s="2">
        <v>76116.539999999994</v>
      </c>
      <c r="Z327" s="2">
        <v>26509.03</v>
      </c>
      <c r="AA327" s="2">
        <v>-29097.435394018492</v>
      </c>
      <c r="AB327" s="2">
        <v>167181.55441580294</v>
      </c>
    </row>
    <row r="328" spans="1:28" x14ac:dyDescent="0.2">
      <c r="A328" s="1">
        <v>5200950240</v>
      </c>
      <c r="B328" s="1" t="s">
        <v>375</v>
      </c>
      <c r="C328" s="1" t="s">
        <v>456</v>
      </c>
      <c r="D328" s="1" t="s">
        <v>462</v>
      </c>
      <c r="E328" s="2">
        <v>940</v>
      </c>
      <c r="F328" s="1" t="s">
        <v>435</v>
      </c>
      <c r="G328" s="2">
        <v>209513.89927699999</v>
      </c>
      <c r="H328" s="2">
        <v>-2164.837438</v>
      </c>
      <c r="I328" s="2">
        <v>-6124.4373919999998</v>
      </c>
      <c r="J328" s="2">
        <v>-14619.908986</v>
      </c>
      <c r="K328" s="2">
        <v>388.772492</v>
      </c>
      <c r="L328" s="2">
        <f t="shared" si="37"/>
        <v>-22520.411324000001</v>
      </c>
      <c r="M328" s="2">
        <v>0</v>
      </c>
      <c r="N328" s="2">
        <v>3.86E-4</v>
      </c>
      <c r="O328" s="2">
        <v>-36598.11</v>
      </c>
      <c r="P328" s="2">
        <v>-36598.11</v>
      </c>
      <c r="Q328" s="2">
        <f t="shared" si="36"/>
        <v>-59118.520938000001</v>
      </c>
      <c r="R328" s="33">
        <f t="shared" si="38"/>
        <v>-0.10748886542474963</v>
      </c>
      <c r="S328" s="33">
        <f t="shared" si="39"/>
        <v>0</v>
      </c>
      <c r="T328" s="33">
        <f t="shared" si="40"/>
        <v>1.84235986887756E-9</v>
      </c>
      <c r="U328" s="33">
        <f t="shared" si="41"/>
        <v>-0.17468105995017233</v>
      </c>
      <c r="V328" s="33">
        <f t="shared" si="42"/>
        <v>-0.28216992353256209</v>
      </c>
      <c r="W328" s="1" t="s">
        <v>481</v>
      </c>
      <c r="X328" s="1" t="s">
        <v>31</v>
      </c>
      <c r="Y328" s="2">
        <v>68666.58</v>
      </c>
      <c r="Z328" s="2">
        <v>27597.56</v>
      </c>
      <c r="AA328" s="2">
        <v>-26249.503396741398</v>
      </c>
      <c r="AB328" s="2">
        <v>116712.53478293004</v>
      </c>
    </row>
    <row r="329" spans="1:28" x14ac:dyDescent="0.2">
      <c r="A329" s="1">
        <v>5200950250</v>
      </c>
      <c r="B329" s="1" t="s">
        <v>376</v>
      </c>
      <c r="C329" s="1" t="s">
        <v>456</v>
      </c>
      <c r="D329" s="1" t="s">
        <v>462</v>
      </c>
      <c r="E329" s="2">
        <v>4845</v>
      </c>
      <c r="F329" s="1" t="s">
        <v>438</v>
      </c>
      <c r="G329" s="2">
        <v>892685.49349200004</v>
      </c>
      <c r="H329" s="2">
        <v>-4945.1360489999997</v>
      </c>
      <c r="I329" s="2">
        <v>-14519.189021</v>
      </c>
      <c r="J329" s="2">
        <v>-63396.130741000001</v>
      </c>
      <c r="K329" s="2">
        <v>1583.8224299999999</v>
      </c>
      <c r="L329" s="2">
        <f t="shared" si="37"/>
        <v>-81276.633380999992</v>
      </c>
      <c r="M329" s="2">
        <v>0</v>
      </c>
      <c r="N329" s="2">
        <v>5.3399999999999997E-4</v>
      </c>
      <c r="O329" s="2">
        <v>0</v>
      </c>
      <c r="P329" s="2">
        <v>0</v>
      </c>
      <c r="Q329" s="2">
        <f t="shared" si="36"/>
        <v>-81276.632846999986</v>
      </c>
      <c r="R329" s="33">
        <f t="shared" si="38"/>
        <v>-9.1047332989654284E-2</v>
      </c>
      <c r="S329" s="33">
        <f t="shared" si="39"/>
        <v>0</v>
      </c>
      <c r="T329" s="33">
        <f t="shared" si="40"/>
        <v>5.9819500136728222E-10</v>
      </c>
      <c r="U329" s="33">
        <f t="shared" si="41"/>
        <v>0</v>
      </c>
      <c r="V329" s="33">
        <f t="shared" si="42"/>
        <v>-9.1047332391459276E-2</v>
      </c>
      <c r="W329" s="1" t="s">
        <v>481</v>
      </c>
      <c r="X329" s="1" t="s">
        <v>34</v>
      </c>
      <c r="Y329" s="2">
        <v>453158.12</v>
      </c>
      <c r="Z329" s="2">
        <v>172778.36</v>
      </c>
      <c r="AA329" s="2">
        <v>-173230.93141089808</v>
      </c>
      <c r="AB329" s="2">
        <v>356895.17119667516</v>
      </c>
    </row>
    <row r="330" spans="1:28" x14ac:dyDescent="0.2">
      <c r="A330" s="1">
        <v>5200950260</v>
      </c>
      <c r="B330" s="1" t="s">
        <v>377</v>
      </c>
      <c r="C330" s="1" t="s">
        <v>456</v>
      </c>
      <c r="D330" s="1" t="s">
        <v>462</v>
      </c>
      <c r="E330" s="2">
        <v>1117</v>
      </c>
      <c r="F330" s="1" t="s">
        <v>438</v>
      </c>
      <c r="G330" s="2">
        <v>285518.81194400002</v>
      </c>
      <c r="H330" s="2">
        <v>-1909.380367</v>
      </c>
      <c r="I330" s="2">
        <v>-3789.311021</v>
      </c>
      <c r="J330" s="2">
        <v>-20335.142148999999</v>
      </c>
      <c r="K330" s="2">
        <v>513.64656400000001</v>
      </c>
      <c r="L330" s="2">
        <f t="shared" si="37"/>
        <v>-25520.186973</v>
      </c>
      <c r="M330" s="2">
        <v>0</v>
      </c>
      <c r="N330" s="2">
        <v>5.0699999999999996E-4</v>
      </c>
      <c r="O330" s="2">
        <v>-46394.38</v>
      </c>
      <c r="P330" s="2">
        <v>-46394.38</v>
      </c>
      <c r="Q330" s="2">
        <f t="shared" si="36"/>
        <v>-71914.566465999989</v>
      </c>
      <c r="R330" s="33">
        <f t="shared" si="38"/>
        <v>-8.9381805700443226E-2</v>
      </c>
      <c r="S330" s="33">
        <f t="shared" si="39"/>
        <v>0</v>
      </c>
      <c r="T330" s="33">
        <f t="shared" si="40"/>
        <v>1.7757148698819887E-9</v>
      </c>
      <c r="U330" s="33">
        <f t="shared" si="41"/>
        <v>-0.16249149989143102</v>
      </c>
      <c r="V330" s="33">
        <f t="shared" si="42"/>
        <v>-0.25187330381615936</v>
      </c>
      <c r="W330" s="1" t="s">
        <v>481</v>
      </c>
      <c r="X330" s="1" t="s">
        <v>31</v>
      </c>
      <c r="Y330" s="2">
        <v>80772.149999999994</v>
      </c>
      <c r="Z330" s="2">
        <v>30920.49</v>
      </c>
      <c r="AA330" s="2">
        <v>-30877.157793312344</v>
      </c>
      <c r="AB330" s="2">
        <v>178880.2039350816</v>
      </c>
    </row>
    <row r="331" spans="1:28" x14ac:dyDescent="0.2">
      <c r="A331" s="1">
        <v>5200950270</v>
      </c>
      <c r="B331" s="1" t="s">
        <v>378</v>
      </c>
      <c r="C331" s="1" t="s">
        <v>456</v>
      </c>
      <c r="D331" s="1" t="s">
        <v>462</v>
      </c>
      <c r="E331" s="2">
        <v>1596</v>
      </c>
      <c r="F331" s="1" t="s">
        <v>438</v>
      </c>
      <c r="G331" s="2">
        <v>308838.23514900001</v>
      </c>
      <c r="H331" s="2">
        <v>-3667.9487859999999</v>
      </c>
      <c r="I331" s="2">
        <v>-10141.364511</v>
      </c>
      <c r="J331" s="2">
        <v>-21395.481713000001</v>
      </c>
      <c r="K331" s="2">
        <v>578.40043400000002</v>
      </c>
      <c r="L331" s="2">
        <f t="shared" si="37"/>
        <v>-34626.394575999999</v>
      </c>
      <c r="M331" s="2">
        <v>0</v>
      </c>
      <c r="N331" s="2">
        <v>-3.6699999999999998E-4</v>
      </c>
      <c r="O331" s="2">
        <v>0</v>
      </c>
      <c r="P331" s="2">
        <v>0</v>
      </c>
      <c r="Q331" s="2">
        <f t="shared" si="36"/>
        <v>-34626.394942999999</v>
      </c>
      <c r="R331" s="33">
        <f t="shared" si="38"/>
        <v>-0.11211822447856686</v>
      </c>
      <c r="S331" s="33">
        <f t="shared" si="39"/>
        <v>0</v>
      </c>
      <c r="T331" s="33">
        <f t="shared" si="40"/>
        <v>-1.1883243660647771E-9</v>
      </c>
      <c r="U331" s="33">
        <f t="shared" si="41"/>
        <v>0</v>
      </c>
      <c r="V331" s="33">
        <f t="shared" si="42"/>
        <v>-0.11211822566689122</v>
      </c>
      <c r="W331" s="1" t="s">
        <v>481</v>
      </c>
      <c r="X331" s="1" t="s">
        <v>33</v>
      </c>
      <c r="Y331" s="2">
        <v>226729.71</v>
      </c>
      <c r="Z331" s="2">
        <v>74762.86</v>
      </c>
      <c r="AA331" s="2">
        <v>-86673.055404640676</v>
      </c>
      <c r="AB331" s="2">
        <v>58455.508636233062</v>
      </c>
    </row>
    <row r="332" spans="1:28" x14ac:dyDescent="0.2">
      <c r="A332" s="1">
        <v>5200950280</v>
      </c>
      <c r="B332" s="1" t="s">
        <v>379</v>
      </c>
      <c r="C332" s="1" t="s">
        <v>456</v>
      </c>
      <c r="D332" s="1" t="s">
        <v>462</v>
      </c>
      <c r="E332" s="2">
        <v>450</v>
      </c>
      <c r="F332" s="1" t="s">
        <v>435</v>
      </c>
      <c r="G332" s="2">
        <v>168899.18435900001</v>
      </c>
      <c r="H332" s="2">
        <v>-975.59839099999999</v>
      </c>
      <c r="I332" s="2">
        <v>-3055.6088549999999</v>
      </c>
      <c r="J332" s="2">
        <v>-11983.828597</v>
      </c>
      <c r="K332" s="2">
        <v>304.86049100000002</v>
      </c>
      <c r="L332" s="2">
        <f t="shared" si="37"/>
        <v>-15710.175352</v>
      </c>
      <c r="M332" s="2">
        <v>0</v>
      </c>
      <c r="N332" s="2">
        <v>1.54E-4</v>
      </c>
      <c r="O332" s="2">
        <v>0</v>
      </c>
      <c r="P332" s="2">
        <v>0</v>
      </c>
      <c r="Q332" s="2">
        <f t="shared" si="36"/>
        <v>-15710.175198000001</v>
      </c>
      <c r="R332" s="33">
        <f t="shared" si="38"/>
        <v>-9.3015104907834115E-2</v>
      </c>
      <c r="S332" s="33">
        <f t="shared" si="39"/>
        <v>0</v>
      </c>
      <c r="T332" s="33">
        <f t="shared" si="40"/>
        <v>9.1178652273813608E-10</v>
      </c>
      <c r="U332" s="33">
        <f t="shared" si="41"/>
        <v>0</v>
      </c>
      <c r="V332" s="33">
        <f t="shared" si="42"/>
        <v>-9.3015103996047593E-2</v>
      </c>
      <c r="W332" s="1" t="s">
        <v>481</v>
      </c>
      <c r="X332" s="1" t="s">
        <v>34</v>
      </c>
      <c r="Y332" s="2">
        <v>37700.71</v>
      </c>
      <c r="Z332" s="2">
        <v>24722.57</v>
      </c>
      <c r="AA332" s="2">
        <v>-14412.031518164475</v>
      </c>
      <c r="AB332" s="2">
        <v>105033.78539438371</v>
      </c>
    </row>
    <row r="333" spans="1:28" x14ac:dyDescent="0.2">
      <c r="A333" s="1">
        <v>5200950290</v>
      </c>
      <c r="B333" s="1" t="s">
        <v>380</v>
      </c>
      <c r="C333" s="1" t="s">
        <v>456</v>
      </c>
      <c r="D333" s="1" t="s">
        <v>462</v>
      </c>
      <c r="E333" s="2">
        <v>4297</v>
      </c>
      <c r="F333" s="1" t="s">
        <v>438</v>
      </c>
      <c r="G333" s="2">
        <v>1033558.128038</v>
      </c>
      <c r="H333" s="2">
        <v>-6336.3234629999997</v>
      </c>
      <c r="I333" s="2">
        <v>-13867.201469</v>
      </c>
      <c r="J333" s="2">
        <v>-73612.782760000002</v>
      </c>
      <c r="K333" s="2">
        <v>1846.745772</v>
      </c>
      <c r="L333" s="2">
        <f t="shared" si="37"/>
        <v>-91969.561920000007</v>
      </c>
      <c r="M333" s="2">
        <v>0</v>
      </c>
      <c r="N333" s="2">
        <v>-6.1200000000000002E-4</v>
      </c>
      <c r="O333" s="2">
        <v>0</v>
      </c>
      <c r="P333" s="2">
        <v>0</v>
      </c>
      <c r="Q333" s="2">
        <f t="shared" si="36"/>
        <v>-91969.562532000011</v>
      </c>
      <c r="R333" s="33">
        <f t="shared" si="38"/>
        <v>-8.8983444109317328E-2</v>
      </c>
      <c r="S333" s="33">
        <f t="shared" si="39"/>
        <v>0</v>
      </c>
      <c r="T333" s="33">
        <f t="shared" si="40"/>
        <v>-5.921292507870434E-10</v>
      </c>
      <c r="U333" s="33">
        <f t="shared" si="41"/>
        <v>0</v>
      </c>
      <c r="V333" s="33">
        <f t="shared" si="42"/>
        <v>-8.8983444701446576E-2</v>
      </c>
      <c r="W333" s="1" t="s">
        <v>481</v>
      </c>
      <c r="X333" s="1" t="s">
        <v>34</v>
      </c>
      <c r="Y333" s="2">
        <v>413941.59</v>
      </c>
      <c r="Z333" s="2">
        <v>129922.02</v>
      </c>
      <c r="AA333" s="2">
        <v>-158239.44009964578</v>
      </c>
      <c r="AB333" s="2">
        <v>554456.05536233948</v>
      </c>
    </row>
    <row r="334" spans="1:28" x14ac:dyDescent="0.2">
      <c r="A334" s="1">
        <v>5200950300</v>
      </c>
      <c r="B334" s="1" t="s">
        <v>381</v>
      </c>
      <c r="C334" s="1" t="s">
        <v>456</v>
      </c>
      <c r="D334" s="1" t="s">
        <v>462</v>
      </c>
      <c r="E334" s="2">
        <v>756</v>
      </c>
      <c r="F334" s="1" t="s">
        <v>435</v>
      </c>
      <c r="G334" s="2">
        <v>226636.03789000001</v>
      </c>
      <c r="H334" s="2">
        <v>-2773.378678</v>
      </c>
      <c r="I334" s="2">
        <v>-8059.062602</v>
      </c>
      <c r="J334" s="2">
        <v>-15684.222339</v>
      </c>
      <c r="K334" s="2">
        <v>428.23853300000002</v>
      </c>
      <c r="L334" s="2">
        <f t="shared" si="37"/>
        <v>-26088.425085999999</v>
      </c>
      <c r="M334" s="2">
        <v>0</v>
      </c>
      <c r="N334" s="2">
        <v>3.9300000000000001E-4</v>
      </c>
      <c r="O334" s="2">
        <v>0</v>
      </c>
      <c r="P334" s="2">
        <v>0</v>
      </c>
      <c r="Q334" s="2">
        <f t="shared" si="36"/>
        <v>-26088.424693000001</v>
      </c>
      <c r="R334" s="33">
        <f t="shared" si="38"/>
        <v>-0.11511154769949812</v>
      </c>
      <c r="S334" s="33">
        <f t="shared" si="39"/>
        <v>0</v>
      </c>
      <c r="T334" s="33">
        <f t="shared" si="40"/>
        <v>1.7340578473700037E-9</v>
      </c>
      <c r="U334" s="33">
        <f t="shared" si="41"/>
        <v>0</v>
      </c>
      <c r="V334" s="33">
        <f t="shared" si="42"/>
        <v>-0.11511154596544028</v>
      </c>
      <c r="W334" s="1" t="s">
        <v>481</v>
      </c>
      <c r="X334" s="1" t="s">
        <v>33</v>
      </c>
      <c r="Y334" s="2">
        <v>59348.86</v>
      </c>
      <c r="Z334" s="2">
        <v>19645.990000000002</v>
      </c>
      <c r="AA334" s="2">
        <v>-22687.573811929029</v>
      </c>
      <c r="AB334" s="2">
        <v>144024.59248062002</v>
      </c>
    </row>
    <row r="335" spans="1:28" x14ac:dyDescent="0.2">
      <c r="A335" s="1">
        <v>5200950310</v>
      </c>
      <c r="B335" s="1" t="s">
        <v>382</v>
      </c>
      <c r="C335" s="1" t="s">
        <v>456</v>
      </c>
      <c r="D335" s="1" t="s">
        <v>462</v>
      </c>
      <c r="E335" s="2">
        <v>1816</v>
      </c>
      <c r="F335" s="1" t="s">
        <v>438</v>
      </c>
      <c r="G335" s="2">
        <v>359074.164024</v>
      </c>
      <c r="H335" s="2">
        <v>-3881.0184570000001</v>
      </c>
      <c r="I335" s="2">
        <v>-10138.617702</v>
      </c>
      <c r="J335" s="2">
        <v>-25020.912132000001</v>
      </c>
      <c r="K335" s="2">
        <v>661.706456</v>
      </c>
      <c r="L335" s="2">
        <f t="shared" si="37"/>
        <v>-38378.841834999999</v>
      </c>
      <c r="M335" s="2">
        <v>0</v>
      </c>
      <c r="N335" s="2">
        <v>5.5000000000000003E-4</v>
      </c>
      <c r="O335" s="2">
        <v>-68794.44</v>
      </c>
      <c r="P335" s="2">
        <v>-68794.44</v>
      </c>
      <c r="Q335" s="2">
        <f t="shared" si="36"/>
        <v>-107173.281285</v>
      </c>
      <c r="R335" s="33">
        <f t="shared" si="38"/>
        <v>-0.10688277152804236</v>
      </c>
      <c r="S335" s="33">
        <f t="shared" si="39"/>
        <v>0</v>
      </c>
      <c r="T335" s="33">
        <f t="shared" si="40"/>
        <v>1.5317169963897454E-9</v>
      </c>
      <c r="U335" s="33">
        <f t="shared" si="41"/>
        <v>-0.19158838728202646</v>
      </c>
      <c r="V335" s="33">
        <f t="shared" si="42"/>
        <v>-0.29847115727835183</v>
      </c>
      <c r="W335" s="1" t="s">
        <v>481</v>
      </c>
      <c r="X335" s="1" t="s">
        <v>31</v>
      </c>
      <c r="Y335" s="2">
        <v>332728.40999999997</v>
      </c>
      <c r="Z335" s="2">
        <v>97033.09</v>
      </c>
      <c r="AA335" s="2">
        <v>-127193.68764961592</v>
      </c>
      <c r="AB335" s="2">
        <v>16998.526824737695</v>
      </c>
    </row>
    <row r="336" spans="1:28" x14ac:dyDescent="0.2">
      <c r="A336" s="1">
        <v>5200950320</v>
      </c>
      <c r="B336" s="1" t="s">
        <v>383</v>
      </c>
      <c r="C336" s="1" t="s">
        <v>456</v>
      </c>
      <c r="D336" s="1" t="s">
        <v>462</v>
      </c>
      <c r="E336" s="2">
        <v>680</v>
      </c>
      <c r="F336" s="1" t="s">
        <v>435</v>
      </c>
      <c r="G336" s="2">
        <v>239064.10358900001</v>
      </c>
      <c r="H336" s="2">
        <v>-1423.951982</v>
      </c>
      <c r="I336" s="2">
        <v>-4199.9734410000001</v>
      </c>
      <c r="J336" s="2">
        <v>-16960.907418999999</v>
      </c>
      <c r="K336" s="2">
        <v>428.49875400000002</v>
      </c>
      <c r="L336" s="2">
        <f t="shared" si="37"/>
        <v>-22156.334088</v>
      </c>
      <c r="M336" s="2">
        <v>0</v>
      </c>
      <c r="N336" s="2">
        <v>7.2800000000000002E-4</v>
      </c>
      <c r="O336" s="2">
        <v>0</v>
      </c>
      <c r="P336" s="2">
        <v>0</v>
      </c>
      <c r="Q336" s="2">
        <f t="shared" si="36"/>
        <v>-22156.333360000001</v>
      </c>
      <c r="R336" s="33">
        <f t="shared" si="38"/>
        <v>-9.2679468625248992E-2</v>
      </c>
      <c r="S336" s="33">
        <f t="shared" si="39"/>
        <v>0</v>
      </c>
      <c r="T336" s="33">
        <f t="shared" si="40"/>
        <v>3.0452083314506331E-9</v>
      </c>
      <c r="U336" s="33">
        <f t="shared" si="41"/>
        <v>0</v>
      </c>
      <c r="V336" s="33">
        <f t="shared" si="42"/>
        <v>-9.2679465580040657E-2</v>
      </c>
      <c r="W336" s="1" t="s">
        <v>481</v>
      </c>
      <c r="X336" s="1" t="s">
        <v>34</v>
      </c>
      <c r="Y336" s="2">
        <v>76496.149999999994</v>
      </c>
      <c r="Z336" s="2">
        <v>28095.17</v>
      </c>
      <c r="AA336" s="2">
        <v>-29242.550732286934</v>
      </c>
      <c r="AB336" s="2">
        <v>141255.37977891811</v>
      </c>
    </row>
    <row r="337" spans="1:28" x14ac:dyDescent="0.2">
      <c r="A337" s="1">
        <v>5200950330</v>
      </c>
      <c r="B337" s="1" t="s">
        <v>384</v>
      </c>
      <c r="C337" s="1" t="s">
        <v>456</v>
      </c>
      <c r="D337" s="1" t="s">
        <v>462</v>
      </c>
      <c r="E337" s="2">
        <v>1185</v>
      </c>
      <c r="F337" s="1" t="s">
        <v>438</v>
      </c>
      <c r="G337" s="2">
        <v>212788.96121899999</v>
      </c>
      <c r="H337" s="2">
        <v>-5150.3854940000001</v>
      </c>
      <c r="I337" s="2">
        <v>-11885.728354000001</v>
      </c>
      <c r="J337" s="2">
        <v>-14203.560331999999</v>
      </c>
      <c r="K337" s="2">
        <v>418.99469299999998</v>
      </c>
      <c r="L337" s="2">
        <f t="shared" si="37"/>
        <v>-30820.679487000001</v>
      </c>
      <c r="M337" s="2">
        <v>0</v>
      </c>
      <c r="N337" s="2">
        <v>3.3000000000000003E-5</v>
      </c>
      <c r="O337" s="2">
        <v>-47697.77</v>
      </c>
      <c r="P337" s="2">
        <v>-57104.67</v>
      </c>
      <c r="Q337" s="2">
        <f t="shared" si="36"/>
        <v>-87925.349453999996</v>
      </c>
      <c r="R337" s="33">
        <f t="shared" si="38"/>
        <v>-0.14484153365117333</v>
      </c>
      <c r="S337" s="33">
        <f t="shared" si="39"/>
        <v>0</v>
      </c>
      <c r="T337" s="33">
        <f t="shared" si="40"/>
        <v>1.5508323275302227E-10</v>
      </c>
      <c r="U337" s="33">
        <f t="shared" si="41"/>
        <v>-0.26836293420892504</v>
      </c>
      <c r="V337" s="33">
        <f t="shared" si="42"/>
        <v>-0.41320446770501512</v>
      </c>
      <c r="W337" s="1" t="s">
        <v>481</v>
      </c>
      <c r="X337" s="1" t="s">
        <v>30</v>
      </c>
      <c r="Y337" s="2">
        <v>115961.43</v>
      </c>
      <c r="Z337" s="2">
        <v>47097.19</v>
      </c>
      <c r="AA337" s="2">
        <v>-44329.132900983124</v>
      </c>
      <c r="AB337" s="2">
        <v>62721.324786692159</v>
      </c>
    </row>
    <row r="338" spans="1:28" x14ac:dyDescent="0.2">
      <c r="A338" s="1">
        <v>5200950340</v>
      </c>
      <c r="B338" s="1" t="s">
        <v>385</v>
      </c>
      <c r="C338" s="1" t="s">
        <v>456</v>
      </c>
      <c r="D338" s="1" t="s">
        <v>462</v>
      </c>
      <c r="E338" s="2">
        <v>502</v>
      </c>
      <c r="F338" s="1" t="s">
        <v>435</v>
      </c>
      <c r="G338" s="2">
        <v>183905.68205500001</v>
      </c>
      <c r="H338" s="2">
        <v>-1635.869749</v>
      </c>
      <c r="I338" s="2">
        <v>-4430.7449399999996</v>
      </c>
      <c r="J338" s="2">
        <v>-12923.770863</v>
      </c>
      <c r="K338" s="2">
        <v>337.554327</v>
      </c>
      <c r="L338" s="2">
        <f t="shared" si="37"/>
        <v>-18652.831224999998</v>
      </c>
      <c r="M338" s="2">
        <v>0</v>
      </c>
      <c r="N338" s="2">
        <v>-3.8200000000000002E-4</v>
      </c>
      <c r="O338" s="2">
        <v>0</v>
      </c>
      <c r="P338" s="2">
        <v>0</v>
      </c>
      <c r="Q338" s="2">
        <f t="shared" si="36"/>
        <v>-18652.831606999996</v>
      </c>
      <c r="R338" s="33">
        <f t="shared" si="38"/>
        <v>-0.10142607349903177</v>
      </c>
      <c r="S338" s="33">
        <f t="shared" si="39"/>
        <v>0</v>
      </c>
      <c r="T338" s="33">
        <f t="shared" si="40"/>
        <v>-2.0771516993463893E-9</v>
      </c>
      <c r="U338" s="33">
        <f t="shared" si="41"/>
        <v>0</v>
      </c>
      <c r="V338" s="33">
        <f t="shared" si="42"/>
        <v>-0.10142607557618345</v>
      </c>
      <c r="W338" s="1" t="s">
        <v>481</v>
      </c>
      <c r="X338" s="1" t="s">
        <v>33</v>
      </c>
      <c r="Y338" s="2">
        <v>49489.15</v>
      </c>
      <c r="Z338" s="2">
        <v>16002.77</v>
      </c>
      <c r="AA338" s="2">
        <v>-18918.455106208065</v>
      </c>
      <c r="AB338" s="2">
        <v>118484.3194039935</v>
      </c>
    </row>
    <row r="339" spans="1:28" x14ac:dyDescent="0.2">
      <c r="A339" s="1">
        <v>5200950350</v>
      </c>
      <c r="B339" s="1" t="s">
        <v>386</v>
      </c>
      <c r="C339" s="1" t="s">
        <v>456</v>
      </c>
      <c r="D339" s="1" t="s">
        <v>462</v>
      </c>
      <c r="E339" s="2">
        <v>1806</v>
      </c>
      <c r="F339" s="1" t="s">
        <v>438</v>
      </c>
      <c r="G339" s="2">
        <v>358984.90712799999</v>
      </c>
      <c r="H339" s="2">
        <v>-3181.410703</v>
      </c>
      <c r="I339" s="2">
        <v>-8671.7213589999992</v>
      </c>
      <c r="J339" s="2">
        <v>-25198.741004</v>
      </c>
      <c r="K339" s="2">
        <v>654.20790599999998</v>
      </c>
      <c r="L339" s="2">
        <f t="shared" si="37"/>
        <v>-36397.665159999997</v>
      </c>
      <c r="M339" s="2">
        <v>0</v>
      </c>
      <c r="N339" s="2">
        <v>-1.64E-4</v>
      </c>
      <c r="O339" s="2">
        <v>0</v>
      </c>
      <c r="P339" s="2">
        <v>0</v>
      </c>
      <c r="Q339" s="2">
        <f t="shared" si="36"/>
        <v>-36397.665323999994</v>
      </c>
      <c r="R339" s="33">
        <f t="shared" si="38"/>
        <v>-0.101390516529493</v>
      </c>
      <c r="S339" s="33">
        <f t="shared" si="39"/>
        <v>0</v>
      </c>
      <c r="T339" s="33">
        <f t="shared" si="40"/>
        <v>-4.5684371889630451E-10</v>
      </c>
      <c r="U339" s="33">
        <f t="shared" si="41"/>
        <v>0</v>
      </c>
      <c r="V339" s="33">
        <f t="shared" si="42"/>
        <v>-0.10139051698633672</v>
      </c>
      <c r="W339" s="1" t="s">
        <v>481</v>
      </c>
      <c r="X339" s="1" t="s">
        <v>33</v>
      </c>
      <c r="Y339" s="2">
        <v>194473.24</v>
      </c>
      <c r="Z339" s="2">
        <v>61636.91</v>
      </c>
      <c r="AA339" s="2">
        <v>-74342.219664286546</v>
      </c>
      <c r="AB339" s="2">
        <v>140057.43241991071</v>
      </c>
    </row>
    <row r="340" spans="1:28" x14ac:dyDescent="0.2">
      <c r="A340" s="1">
        <v>5200950360</v>
      </c>
      <c r="B340" s="1" t="s">
        <v>387</v>
      </c>
      <c r="C340" s="1" t="s">
        <v>456</v>
      </c>
      <c r="D340" s="1" t="s">
        <v>462</v>
      </c>
      <c r="E340" s="2">
        <v>349</v>
      </c>
      <c r="F340" s="1" t="s">
        <v>435</v>
      </c>
      <c r="G340" s="2">
        <v>160363.138787</v>
      </c>
      <c r="H340" s="2">
        <v>-1123.592056</v>
      </c>
      <c r="I340" s="2">
        <v>-2973.2208780000001</v>
      </c>
      <c r="J340" s="2">
        <v>-11359.832093999999</v>
      </c>
      <c r="K340" s="2">
        <v>290.37219800000003</v>
      </c>
      <c r="L340" s="2">
        <f t="shared" si="37"/>
        <v>-15166.272829999998</v>
      </c>
      <c r="M340" s="2">
        <v>0</v>
      </c>
      <c r="N340" s="2">
        <v>-6.02E-4</v>
      </c>
      <c r="O340" s="2">
        <v>0</v>
      </c>
      <c r="P340" s="2">
        <v>0</v>
      </c>
      <c r="Q340" s="2">
        <f t="shared" si="36"/>
        <v>-15166.273431999998</v>
      </c>
      <c r="R340" s="33">
        <f t="shared" si="38"/>
        <v>-9.4574557125277889E-2</v>
      </c>
      <c r="S340" s="33">
        <f t="shared" si="39"/>
        <v>0</v>
      </c>
      <c r="T340" s="33">
        <f t="shared" si="40"/>
        <v>-3.7539799018251801E-9</v>
      </c>
      <c r="U340" s="33">
        <f t="shared" si="41"/>
        <v>0</v>
      </c>
      <c r="V340" s="33">
        <f t="shared" si="42"/>
        <v>-9.4574560879257794E-2</v>
      </c>
      <c r="W340" s="1" t="s">
        <v>481</v>
      </c>
      <c r="X340" s="1" t="s">
        <v>34</v>
      </c>
      <c r="Y340" s="2">
        <v>33619.39</v>
      </c>
      <c r="Z340" s="2">
        <v>10311.84</v>
      </c>
      <c r="AA340" s="2">
        <v>-12851.845715941783</v>
      </c>
      <c r="AB340" s="2">
        <v>113997.99897506007</v>
      </c>
    </row>
    <row r="341" spans="1:28" x14ac:dyDescent="0.2">
      <c r="A341" s="1">
        <v>5200950370</v>
      </c>
      <c r="B341" s="1" t="s">
        <v>388</v>
      </c>
      <c r="C341" s="1" t="s">
        <v>456</v>
      </c>
      <c r="D341" s="1" t="s">
        <v>462</v>
      </c>
      <c r="E341" s="2">
        <v>1248</v>
      </c>
      <c r="F341" s="1" t="s">
        <v>438</v>
      </c>
      <c r="G341" s="2">
        <v>288659.07566999999</v>
      </c>
      <c r="H341" s="2">
        <v>-2535.5700649999999</v>
      </c>
      <c r="I341" s="2">
        <v>-7148.5255809999999</v>
      </c>
      <c r="J341" s="2">
        <v>-20266.267126999999</v>
      </c>
      <c r="K341" s="2">
        <v>528.509184</v>
      </c>
      <c r="L341" s="2">
        <f t="shared" si="37"/>
        <v>-29421.853589000002</v>
      </c>
      <c r="M341" s="2">
        <v>0</v>
      </c>
      <c r="N341" s="2">
        <v>-1.4799999999999999E-4</v>
      </c>
      <c r="O341" s="2">
        <v>-30515.23</v>
      </c>
      <c r="P341" s="2">
        <v>-30515.23</v>
      </c>
      <c r="Q341" s="2">
        <f t="shared" si="36"/>
        <v>-59937.083737000001</v>
      </c>
      <c r="R341" s="33">
        <f t="shared" si="38"/>
        <v>-0.10192596065344424</v>
      </c>
      <c r="S341" s="33">
        <f t="shared" si="39"/>
        <v>0</v>
      </c>
      <c r="T341" s="33">
        <f t="shared" si="40"/>
        <v>-5.1271556127754017E-10</v>
      </c>
      <c r="U341" s="33">
        <f t="shared" si="41"/>
        <v>-0.10571373835785969</v>
      </c>
      <c r="V341" s="33">
        <f t="shared" si="42"/>
        <v>-0.20763969952401948</v>
      </c>
      <c r="W341" s="1" t="s">
        <v>481</v>
      </c>
      <c r="X341" s="1" t="s">
        <v>31</v>
      </c>
      <c r="Y341" s="2">
        <v>106016.47</v>
      </c>
      <c r="Z341" s="2">
        <v>40827.85</v>
      </c>
      <c r="AA341" s="2">
        <v>-40527.425268238672</v>
      </c>
      <c r="AB341" s="2">
        <v>152515.8057924601</v>
      </c>
    </row>
    <row r="342" spans="1:28" x14ac:dyDescent="0.2">
      <c r="A342" s="1">
        <v>5200950380</v>
      </c>
      <c r="B342" s="1" t="s">
        <v>389</v>
      </c>
      <c r="C342" s="1" t="s">
        <v>456</v>
      </c>
      <c r="D342" s="1" t="s">
        <v>462</v>
      </c>
      <c r="E342" s="2">
        <v>31724</v>
      </c>
      <c r="F342" s="1" t="s">
        <v>434</v>
      </c>
      <c r="G342" s="2">
        <v>6102039.5863269996</v>
      </c>
      <c r="H342" s="2">
        <v>-71297.202300999998</v>
      </c>
      <c r="I342" s="2">
        <v>-153037.98336899999</v>
      </c>
      <c r="J342" s="2">
        <v>-425720.87261800002</v>
      </c>
      <c r="K342" s="2">
        <v>11066.456789</v>
      </c>
      <c r="L342" s="2">
        <f t="shared" si="37"/>
        <v>-638989.6014990001</v>
      </c>
      <c r="M342" s="2">
        <v>0</v>
      </c>
      <c r="N342" s="2">
        <v>3.97E-4</v>
      </c>
      <c r="O342" s="2">
        <v>0</v>
      </c>
      <c r="P342" s="2">
        <v>0</v>
      </c>
      <c r="Q342" s="2">
        <f t="shared" si="36"/>
        <v>-638989.6011020001</v>
      </c>
      <c r="R342" s="33">
        <f t="shared" si="38"/>
        <v>-0.10471738055105392</v>
      </c>
      <c r="S342" s="33">
        <f t="shared" si="39"/>
        <v>0</v>
      </c>
      <c r="T342" s="33">
        <f t="shared" si="40"/>
        <v>6.5060213783202644E-11</v>
      </c>
      <c r="U342" s="33">
        <f t="shared" si="41"/>
        <v>0</v>
      </c>
      <c r="V342" s="33">
        <f t="shared" si="42"/>
        <v>-0.10471738048599372</v>
      </c>
      <c r="W342" s="1" t="s">
        <v>481</v>
      </c>
      <c r="X342" s="1" t="s">
        <v>33</v>
      </c>
      <c r="Y342" s="2">
        <v>6599671.5999999996</v>
      </c>
      <c r="Z342" s="2">
        <v>1846345.58</v>
      </c>
      <c r="AA342" s="2">
        <v>-2522888.1659983317</v>
      </c>
      <c r="AB342" s="2">
        <v>-486027.01512456825</v>
      </c>
    </row>
    <row r="343" spans="1:28" x14ac:dyDescent="0.2">
      <c r="A343" s="1">
        <v>5200950390</v>
      </c>
      <c r="B343" s="1" t="s">
        <v>390</v>
      </c>
      <c r="C343" s="1" t="s">
        <v>456</v>
      </c>
      <c r="D343" s="1" t="s">
        <v>462</v>
      </c>
      <c r="E343" s="2">
        <v>1501</v>
      </c>
      <c r="F343" s="1" t="s">
        <v>438</v>
      </c>
      <c r="G343" s="2">
        <v>313537.69586799998</v>
      </c>
      <c r="H343" s="2">
        <v>-2709.162546</v>
      </c>
      <c r="I343" s="2">
        <v>-7433.7261669999998</v>
      </c>
      <c r="J343" s="2">
        <v>-22029.732161</v>
      </c>
      <c r="K343" s="2">
        <v>571.96259599999996</v>
      </c>
      <c r="L343" s="2">
        <f t="shared" si="37"/>
        <v>-31600.658277999999</v>
      </c>
      <c r="M343" s="2">
        <v>0</v>
      </c>
      <c r="N343" s="2">
        <v>3.9899999999999999E-4</v>
      </c>
      <c r="O343" s="2">
        <v>0</v>
      </c>
      <c r="P343" s="2">
        <v>0</v>
      </c>
      <c r="Q343" s="2">
        <f t="shared" si="36"/>
        <v>-31600.657878999999</v>
      </c>
      <c r="R343" s="33">
        <f t="shared" si="38"/>
        <v>-0.10078742905383836</v>
      </c>
      <c r="S343" s="33">
        <f t="shared" si="39"/>
        <v>0</v>
      </c>
      <c r="T343" s="33">
        <f t="shared" si="40"/>
        <v>1.2725742558495417E-9</v>
      </c>
      <c r="U343" s="33">
        <f t="shared" si="41"/>
        <v>0</v>
      </c>
      <c r="V343" s="33">
        <f t="shared" si="42"/>
        <v>-0.10078742778126411</v>
      </c>
      <c r="W343" s="1" t="s">
        <v>481</v>
      </c>
      <c r="X343" s="1" t="s">
        <v>33</v>
      </c>
      <c r="Y343" s="2">
        <v>129809.07</v>
      </c>
      <c r="Z343" s="2">
        <v>47321.39</v>
      </c>
      <c r="AA343" s="2">
        <v>-49622.736765000409</v>
      </c>
      <c r="AB343" s="2">
        <v>153844.71637143812</v>
      </c>
    </row>
    <row r="344" spans="1:28" x14ac:dyDescent="0.2">
      <c r="A344" s="1">
        <v>5200950400</v>
      </c>
      <c r="B344" s="1" t="s">
        <v>391</v>
      </c>
      <c r="C344" s="1" t="s">
        <v>456</v>
      </c>
      <c r="D344" s="1" t="s">
        <v>462</v>
      </c>
      <c r="E344" s="2">
        <v>306</v>
      </c>
      <c r="F344" s="1" t="s">
        <v>435</v>
      </c>
      <c r="G344" s="2">
        <v>144430.94758599999</v>
      </c>
      <c r="H344" s="2">
        <v>-1540.899858</v>
      </c>
      <c r="I344" s="2">
        <v>-4495.4978170000004</v>
      </c>
      <c r="J344" s="2">
        <v>-10060.724629</v>
      </c>
      <c r="K344" s="2">
        <v>271.162981</v>
      </c>
      <c r="L344" s="2">
        <f t="shared" si="37"/>
        <v>-15825.959323000001</v>
      </c>
      <c r="M344" s="2">
        <v>0</v>
      </c>
      <c r="N344" s="2">
        <v>-3.8999999999999999E-4</v>
      </c>
      <c r="O344" s="2">
        <v>0</v>
      </c>
      <c r="P344" s="2">
        <v>0</v>
      </c>
      <c r="Q344" s="2">
        <f t="shared" si="36"/>
        <v>-15825.959713</v>
      </c>
      <c r="R344" s="33">
        <f t="shared" si="38"/>
        <v>-0.10957457239956546</v>
      </c>
      <c r="S344" s="33">
        <f t="shared" si="39"/>
        <v>0</v>
      </c>
      <c r="T344" s="33">
        <f t="shared" si="40"/>
        <v>-2.7002523110068105E-9</v>
      </c>
      <c r="U344" s="33">
        <f t="shared" si="41"/>
        <v>0</v>
      </c>
      <c r="V344" s="33">
        <f t="shared" si="42"/>
        <v>-0.10957457509981777</v>
      </c>
      <c r="W344" s="1" t="s">
        <v>481</v>
      </c>
      <c r="X344" s="1" t="s">
        <v>33</v>
      </c>
      <c r="Y344" s="2">
        <v>31166.63</v>
      </c>
      <c r="Z344" s="2">
        <v>7199.18</v>
      </c>
      <c r="AA344" s="2">
        <v>-11914.217368186713</v>
      </c>
      <c r="AB344" s="2">
        <v>102048.77621260058</v>
      </c>
    </row>
    <row r="345" spans="1:28" x14ac:dyDescent="0.2">
      <c r="A345" s="1">
        <v>5200950410</v>
      </c>
      <c r="B345" s="1" t="s">
        <v>392</v>
      </c>
      <c r="C345" s="1" t="s">
        <v>456</v>
      </c>
      <c r="D345" s="1" t="s">
        <v>462</v>
      </c>
      <c r="E345" s="2">
        <v>2289</v>
      </c>
      <c r="F345" s="1" t="s">
        <v>438</v>
      </c>
      <c r="G345" s="2">
        <v>517166.38432900002</v>
      </c>
      <c r="H345" s="2">
        <v>-6378.3737549999996</v>
      </c>
      <c r="I345" s="2">
        <v>-15982.805053</v>
      </c>
      <c r="J345" s="2">
        <v>-35931.073163000001</v>
      </c>
      <c r="K345" s="2">
        <v>967.33709299999998</v>
      </c>
      <c r="L345" s="2">
        <f t="shared" si="37"/>
        <v>-57324.914878000003</v>
      </c>
      <c r="M345" s="2">
        <v>0</v>
      </c>
      <c r="N345" s="2">
        <v>7.4700000000000005E-4</v>
      </c>
      <c r="O345" s="2">
        <v>0</v>
      </c>
      <c r="P345" s="2">
        <v>0</v>
      </c>
      <c r="Q345" s="2">
        <f t="shared" si="36"/>
        <v>-57324.914131000005</v>
      </c>
      <c r="R345" s="33">
        <f t="shared" si="38"/>
        <v>-0.11084424010345623</v>
      </c>
      <c r="S345" s="33">
        <f t="shared" si="39"/>
        <v>0</v>
      </c>
      <c r="T345" s="33">
        <f t="shared" si="40"/>
        <v>1.4444094253519567E-9</v>
      </c>
      <c r="U345" s="33">
        <f t="shared" si="41"/>
        <v>0</v>
      </c>
      <c r="V345" s="33">
        <f t="shared" si="42"/>
        <v>-0.11084423865904681</v>
      </c>
      <c r="W345" s="1" t="s">
        <v>481</v>
      </c>
      <c r="X345" s="1" t="s">
        <v>33</v>
      </c>
      <c r="Y345" s="2">
        <v>246022.42</v>
      </c>
      <c r="Z345" s="2">
        <v>78877.58</v>
      </c>
      <c r="AA345" s="2">
        <v>-94048.172334555464</v>
      </c>
      <c r="AB345" s="2">
        <v>228075.85994660162</v>
      </c>
    </row>
    <row r="346" spans="1:28" x14ac:dyDescent="0.2">
      <c r="A346" s="1">
        <v>5200950420</v>
      </c>
      <c r="B346" s="1" t="s">
        <v>393</v>
      </c>
      <c r="C346" s="1" t="s">
        <v>456</v>
      </c>
      <c r="D346" s="1" t="s">
        <v>462</v>
      </c>
      <c r="E346" s="2">
        <v>270</v>
      </c>
      <c r="F346" s="1" t="s">
        <v>435</v>
      </c>
      <c r="G346" s="2">
        <v>139643.29379600001</v>
      </c>
      <c r="H346" s="2">
        <v>-608.33916199999999</v>
      </c>
      <c r="I346" s="2">
        <v>-1521.6885789999999</v>
      </c>
      <c r="J346" s="2">
        <v>-10000.178925</v>
      </c>
      <c r="K346" s="2">
        <v>249.77271099999999</v>
      </c>
      <c r="L346" s="2">
        <f t="shared" si="37"/>
        <v>-11880.433955</v>
      </c>
      <c r="M346" s="2">
        <v>0</v>
      </c>
      <c r="N346" s="2">
        <v>2.5399999999999999E-4</v>
      </c>
      <c r="O346" s="2">
        <v>-10363.42</v>
      </c>
      <c r="P346" s="2">
        <v>-10363.42</v>
      </c>
      <c r="Q346" s="2">
        <f t="shared" si="36"/>
        <v>-22243.853701</v>
      </c>
      <c r="R346" s="33">
        <f t="shared" si="38"/>
        <v>-8.5077010374416617E-2</v>
      </c>
      <c r="S346" s="33">
        <f t="shared" si="39"/>
        <v>0</v>
      </c>
      <c r="T346" s="33">
        <f t="shared" si="40"/>
        <v>1.8189201435699423E-9</v>
      </c>
      <c r="U346" s="33">
        <f t="shared" si="41"/>
        <v>-7.4213517300297696E-2</v>
      </c>
      <c r="V346" s="33">
        <f t="shared" si="42"/>
        <v>-0.15929052585579415</v>
      </c>
      <c r="W346" s="1" t="s">
        <v>481</v>
      </c>
      <c r="X346" s="1" t="s">
        <v>32</v>
      </c>
      <c r="Y346" s="2">
        <v>15450.44</v>
      </c>
      <c r="Z346" s="2">
        <v>5927.83</v>
      </c>
      <c r="AA346" s="2">
        <v>-5906.3139195391586</v>
      </c>
      <c r="AB346" s="2">
        <v>112235.33577715133</v>
      </c>
    </row>
    <row r="347" spans="1:28" x14ac:dyDescent="0.2">
      <c r="A347" s="1">
        <v>5200950430</v>
      </c>
      <c r="B347" s="1" t="s">
        <v>394</v>
      </c>
      <c r="C347" s="1" t="s">
        <v>456</v>
      </c>
      <c r="D347" s="1" t="s">
        <v>462</v>
      </c>
      <c r="E347" s="2">
        <v>2171</v>
      </c>
      <c r="F347" s="1" t="s">
        <v>438</v>
      </c>
      <c r="G347" s="2">
        <v>371156.71965899999</v>
      </c>
      <c r="H347" s="2">
        <v>-5193.0074649999997</v>
      </c>
      <c r="I347" s="2">
        <v>-14942.041137</v>
      </c>
      <c r="J347" s="2">
        <v>-25469.373703000001</v>
      </c>
      <c r="K347" s="2">
        <v>702.17345</v>
      </c>
      <c r="L347" s="2">
        <f t="shared" si="37"/>
        <v>-44902.248854999998</v>
      </c>
      <c r="M347" s="2">
        <v>0</v>
      </c>
      <c r="N347" s="2">
        <v>6.6200000000000005E-4</v>
      </c>
      <c r="O347" s="2">
        <v>-82366.38</v>
      </c>
      <c r="P347" s="2">
        <v>-82366.38</v>
      </c>
      <c r="Q347" s="2">
        <f t="shared" si="36"/>
        <v>-127268.62819300001</v>
      </c>
      <c r="R347" s="33">
        <f t="shared" si="38"/>
        <v>-0.12097921572389667</v>
      </c>
      <c r="S347" s="33">
        <f t="shared" si="39"/>
        <v>0</v>
      </c>
      <c r="T347" s="33">
        <f t="shared" si="40"/>
        <v>1.7836131341181486E-9</v>
      </c>
      <c r="U347" s="33">
        <f t="shared" si="41"/>
        <v>-0.22191806220206403</v>
      </c>
      <c r="V347" s="33">
        <f t="shared" si="42"/>
        <v>-0.34289727614234761</v>
      </c>
      <c r="W347" s="1" t="s">
        <v>481</v>
      </c>
      <c r="X347" s="1" t="s">
        <v>30</v>
      </c>
      <c r="Y347" s="2">
        <v>251370.76</v>
      </c>
      <c r="Z347" s="2">
        <v>77895.42</v>
      </c>
      <c r="AA347" s="2">
        <v>-96092.707958681887</v>
      </c>
      <c r="AB347" s="2">
        <v>92149.211781704813</v>
      </c>
    </row>
    <row r="348" spans="1:28" x14ac:dyDescent="0.2">
      <c r="A348" s="1">
        <v>5200950440</v>
      </c>
      <c r="B348" s="1" t="s">
        <v>395</v>
      </c>
      <c r="C348" s="1" t="s">
        <v>456</v>
      </c>
      <c r="D348" s="1" t="s">
        <v>462</v>
      </c>
      <c r="E348" s="2">
        <v>705</v>
      </c>
      <c r="F348" s="1" t="s">
        <v>435</v>
      </c>
      <c r="G348" s="2">
        <v>264192.41961899999</v>
      </c>
      <c r="H348" s="2">
        <v>-1160.5771689999999</v>
      </c>
      <c r="I348" s="2">
        <v>-3297.5870359999999</v>
      </c>
      <c r="J348" s="2">
        <v>-18879.419725</v>
      </c>
      <c r="K348" s="2">
        <v>469.26985400000001</v>
      </c>
      <c r="L348" s="2">
        <f t="shared" si="37"/>
        <v>-22868.314076000002</v>
      </c>
      <c r="M348" s="2">
        <v>0</v>
      </c>
      <c r="N348" s="2">
        <v>-5882.8743999999997</v>
      </c>
      <c r="O348" s="2">
        <v>0</v>
      </c>
      <c r="P348" s="2">
        <v>0</v>
      </c>
      <c r="Q348" s="2">
        <f t="shared" si="36"/>
        <v>-28751.188476000003</v>
      </c>
      <c r="R348" s="33">
        <f t="shared" si="38"/>
        <v>-8.6559311993050753E-2</v>
      </c>
      <c r="S348" s="33">
        <f t="shared" si="39"/>
        <v>0</v>
      </c>
      <c r="T348" s="33">
        <f t="shared" si="40"/>
        <v>-2.2267385296231713E-2</v>
      </c>
      <c r="U348" s="33">
        <f t="shared" si="41"/>
        <v>0</v>
      </c>
      <c r="V348" s="33">
        <f t="shared" si="42"/>
        <v>-0.10882669728928247</v>
      </c>
      <c r="W348" s="1" t="s">
        <v>481</v>
      </c>
      <c r="X348" s="1" t="s">
        <v>33</v>
      </c>
      <c r="Y348" s="2">
        <v>67909.759999999995</v>
      </c>
      <c r="Z348" s="2">
        <v>12531.87</v>
      </c>
      <c r="AA348" s="2">
        <v>-25960.190179733618</v>
      </c>
      <c r="AB348" s="2">
        <v>186615.92470681161</v>
      </c>
    </row>
    <row r="349" spans="1:28" x14ac:dyDescent="0.2">
      <c r="A349" s="1">
        <v>5200950450</v>
      </c>
      <c r="B349" s="1" t="s">
        <v>396</v>
      </c>
      <c r="C349" s="1" t="s">
        <v>456</v>
      </c>
      <c r="D349" s="1" t="s">
        <v>462</v>
      </c>
      <c r="E349" s="2">
        <v>3131</v>
      </c>
      <c r="F349" s="1" t="s">
        <v>438</v>
      </c>
      <c r="G349" s="2">
        <v>674420.03886700002</v>
      </c>
      <c r="H349" s="2">
        <v>-4782.4422420000001</v>
      </c>
      <c r="I349" s="2">
        <v>-11949.365404</v>
      </c>
      <c r="J349" s="2">
        <v>-47741.816055000003</v>
      </c>
      <c r="K349" s="2">
        <v>1204.9256089999999</v>
      </c>
      <c r="L349" s="2">
        <f t="shared" si="37"/>
        <v>-63268.698092000006</v>
      </c>
      <c r="M349" s="2">
        <v>0</v>
      </c>
      <c r="N349" s="2">
        <v>-6.1899999999999998E-4</v>
      </c>
      <c r="O349" s="2">
        <v>0</v>
      </c>
      <c r="P349" s="2">
        <v>0</v>
      </c>
      <c r="Q349" s="2">
        <f t="shared" si="36"/>
        <v>-63268.698711000005</v>
      </c>
      <c r="R349" s="33">
        <f t="shared" si="38"/>
        <v>-9.3812008015492845E-2</v>
      </c>
      <c r="S349" s="33">
        <f t="shared" si="39"/>
        <v>0</v>
      </c>
      <c r="T349" s="33">
        <f t="shared" si="40"/>
        <v>-9.1782563436266873E-10</v>
      </c>
      <c r="U349" s="33">
        <f t="shared" si="41"/>
        <v>0</v>
      </c>
      <c r="V349" s="33">
        <f t="shared" si="42"/>
        <v>-9.381200893331848E-2</v>
      </c>
      <c r="W349" s="1" t="s">
        <v>481</v>
      </c>
      <c r="X349" s="1" t="s">
        <v>34</v>
      </c>
      <c r="Y349" s="2">
        <v>339048.93</v>
      </c>
      <c r="Z349" s="2">
        <v>111755.49</v>
      </c>
      <c r="AA349" s="2">
        <v>-129609.86319249534</v>
      </c>
      <c r="AB349" s="2">
        <v>288504.82472487388</v>
      </c>
    </row>
    <row r="350" spans="1:28" x14ac:dyDescent="0.2">
      <c r="A350" s="1">
        <v>5200950460</v>
      </c>
      <c r="B350" s="1" t="s">
        <v>397</v>
      </c>
      <c r="C350" s="1" t="s">
        <v>456</v>
      </c>
      <c r="D350" s="1" t="s">
        <v>462</v>
      </c>
      <c r="E350" s="2">
        <v>2755</v>
      </c>
      <c r="F350" s="1" t="s">
        <v>438</v>
      </c>
      <c r="G350" s="2">
        <v>523765.56952100003</v>
      </c>
      <c r="H350" s="2">
        <v>-3788.46189</v>
      </c>
      <c r="I350" s="2">
        <v>-11095.859786000001</v>
      </c>
      <c r="J350" s="2">
        <v>-36957.455828999999</v>
      </c>
      <c r="K350" s="2">
        <v>955.99891100000002</v>
      </c>
      <c r="L350" s="2">
        <f t="shared" si="37"/>
        <v>-50885.778593999996</v>
      </c>
      <c r="M350" s="2">
        <v>0</v>
      </c>
      <c r="N350" s="2">
        <v>2.43E-4</v>
      </c>
      <c r="O350" s="2">
        <v>0</v>
      </c>
      <c r="P350" s="2">
        <v>0</v>
      </c>
      <c r="Q350" s="2">
        <f t="shared" si="36"/>
        <v>-50885.778350999994</v>
      </c>
      <c r="R350" s="33">
        <f t="shared" si="38"/>
        <v>-9.7153729750767373E-2</v>
      </c>
      <c r="S350" s="33">
        <f t="shared" si="39"/>
        <v>0</v>
      </c>
      <c r="T350" s="33">
        <f t="shared" si="40"/>
        <v>4.639480220554228E-10</v>
      </c>
      <c r="U350" s="33">
        <f t="shared" si="41"/>
        <v>0</v>
      </c>
      <c r="V350" s="33">
        <f t="shared" si="42"/>
        <v>-9.715372928681934E-2</v>
      </c>
      <c r="W350" s="1" t="s">
        <v>481</v>
      </c>
      <c r="X350" s="1" t="s">
        <v>34</v>
      </c>
      <c r="Y350" s="2">
        <v>226556.08</v>
      </c>
      <c r="Z350" s="2">
        <v>74573.64</v>
      </c>
      <c r="AA350" s="2">
        <v>-86606.681030457839</v>
      </c>
      <c r="AB350" s="2">
        <v>257475.09522605885</v>
      </c>
    </row>
    <row r="351" spans="1:28" x14ac:dyDescent="0.2">
      <c r="A351" s="1">
        <v>5200950470</v>
      </c>
      <c r="B351" s="1" t="s">
        <v>398</v>
      </c>
      <c r="C351" s="1" t="s">
        <v>456</v>
      </c>
      <c r="D351" s="1" t="s">
        <v>462</v>
      </c>
      <c r="E351" s="2">
        <v>4873</v>
      </c>
      <c r="F351" s="1" t="s">
        <v>438</v>
      </c>
      <c r="G351" s="2">
        <v>1183331.2951740001</v>
      </c>
      <c r="H351" s="2">
        <v>-6222.3389289999996</v>
      </c>
      <c r="I351" s="2">
        <v>-13659.793039</v>
      </c>
      <c r="J351" s="2">
        <v>-84508.558734000006</v>
      </c>
      <c r="K351" s="2">
        <v>2100.705438</v>
      </c>
      <c r="L351" s="2">
        <f t="shared" si="37"/>
        <v>-102289.985264</v>
      </c>
      <c r="M351" s="2">
        <v>0</v>
      </c>
      <c r="N351" s="2">
        <v>2.4000000000000001E-5</v>
      </c>
      <c r="O351" s="2">
        <v>0</v>
      </c>
      <c r="P351" s="2">
        <v>0</v>
      </c>
      <c r="Q351" s="2">
        <f t="shared" si="36"/>
        <v>-102289.98524000001</v>
      </c>
      <c r="R351" s="33">
        <f t="shared" si="38"/>
        <v>-8.644238995551877E-2</v>
      </c>
      <c r="S351" s="33">
        <f t="shared" si="39"/>
        <v>0</v>
      </c>
      <c r="T351" s="33">
        <f t="shared" si="40"/>
        <v>2.0281725073848385E-11</v>
      </c>
      <c r="U351" s="33">
        <f t="shared" si="41"/>
        <v>0</v>
      </c>
      <c r="V351" s="33">
        <f t="shared" si="42"/>
        <v>-8.6442389935237049E-2</v>
      </c>
      <c r="W351" s="1" t="s">
        <v>481</v>
      </c>
      <c r="X351" s="1" t="s">
        <v>34</v>
      </c>
      <c r="Y351" s="2">
        <v>423616.26</v>
      </c>
      <c r="Z351" s="2">
        <v>231823.56</v>
      </c>
      <c r="AA351" s="2">
        <v>-161937.82267567262</v>
      </c>
      <c r="AB351" s="2">
        <v>585704.56031169696</v>
      </c>
    </row>
    <row r="352" spans="1:28" x14ac:dyDescent="0.2">
      <c r="A352" s="1">
        <v>5200950490</v>
      </c>
      <c r="B352" s="1" t="s">
        <v>399</v>
      </c>
      <c r="C352" s="1" t="s">
        <v>456</v>
      </c>
      <c r="D352" s="1" t="s">
        <v>462</v>
      </c>
      <c r="E352" s="2">
        <v>2428</v>
      </c>
      <c r="F352" s="1" t="s">
        <v>438</v>
      </c>
      <c r="G352" s="2">
        <v>696915.24505499995</v>
      </c>
      <c r="H352" s="2">
        <v>-5608.0624879999996</v>
      </c>
      <c r="I352" s="2">
        <v>-15466.462917000001</v>
      </c>
      <c r="J352" s="2">
        <v>-49065.022956000001</v>
      </c>
      <c r="K352" s="2">
        <v>1263.3570520000001</v>
      </c>
      <c r="L352" s="2">
        <f t="shared" si="37"/>
        <v>-68876.191308999987</v>
      </c>
      <c r="M352" s="2">
        <v>0</v>
      </c>
      <c r="N352" s="2">
        <v>2.61E-4</v>
      </c>
      <c r="O352" s="2">
        <v>0</v>
      </c>
      <c r="P352" s="2">
        <v>0</v>
      </c>
      <c r="Q352" s="2">
        <f t="shared" si="36"/>
        <v>-68876.191047999993</v>
      </c>
      <c r="R352" s="33">
        <f t="shared" si="38"/>
        <v>-9.8830082707638767E-2</v>
      </c>
      <c r="S352" s="33">
        <f t="shared" si="39"/>
        <v>0</v>
      </c>
      <c r="T352" s="33">
        <f t="shared" si="40"/>
        <v>3.7450751989132067E-10</v>
      </c>
      <c r="U352" s="33">
        <f t="shared" si="41"/>
        <v>0</v>
      </c>
      <c r="V352" s="33">
        <f t="shared" si="42"/>
        <v>-9.8830082333131258E-2</v>
      </c>
      <c r="W352" s="1" t="s">
        <v>481</v>
      </c>
      <c r="X352" s="1" t="s">
        <v>34</v>
      </c>
      <c r="Y352" s="2">
        <v>365588.86</v>
      </c>
      <c r="Z352" s="2">
        <v>110430.69</v>
      </c>
      <c r="AA352" s="2">
        <v>-139755.4097259659</v>
      </c>
      <c r="AB352" s="2">
        <v>290358.63783799094</v>
      </c>
    </row>
    <row r="353" spans="1:28" x14ac:dyDescent="0.2">
      <c r="A353" s="1">
        <v>5200950500</v>
      </c>
      <c r="B353" s="1" t="s">
        <v>400</v>
      </c>
      <c r="C353" s="1" t="s">
        <v>456</v>
      </c>
      <c r="D353" s="1" t="s">
        <v>462</v>
      </c>
      <c r="E353" s="2">
        <v>2493</v>
      </c>
      <c r="F353" s="1" t="s">
        <v>438</v>
      </c>
      <c r="G353" s="2">
        <v>598736.01479399996</v>
      </c>
      <c r="H353" s="2">
        <v>-6663.5627249999998</v>
      </c>
      <c r="I353" s="2">
        <v>-18394.801485</v>
      </c>
      <c r="J353" s="2">
        <v>-41516.142537</v>
      </c>
      <c r="K353" s="2">
        <v>1108.443878</v>
      </c>
      <c r="L353" s="2">
        <f t="shared" si="37"/>
        <v>-65466.062869000009</v>
      </c>
      <c r="M353" s="2">
        <v>0</v>
      </c>
      <c r="N353" s="2">
        <v>2.61E-4</v>
      </c>
      <c r="O353" s="2">
        <v>-128471.77</v>
      </c>
      <c r="P353" s="2">
        <v>-128471.77</v>
      </c>
      <c r="Q353" s="2">
        <f t="shared" si="36"/>
        <v>-193937.83260800003</v>
      </c>
      <c r="R353" s="33">
        <f t="shared" si="38"/>
        <v>-0.10934044595851503</v>
      </c>
      <c r="S353" s="33">
        <f t="shared" si="39"/>
        <v>0</v>
      </c>
      <c r="T353" s="33">
        <f t="shared" si="40"/>
        <v>4.3591832385395958E-10</v>
      </c>
      <c r="U353" s="33">
        <f t="shared" si="41"/>
        <v>-0.21457164230249581</v>
      </c>
      <c r="V353" s="33">
        <f t="shared" si="42"/>
        <v>-0.32391208782509257</v>
      </c>
      <c r="W353" s="1" t="s">
        <v>481</v>
      </c>
      <c r="X353" s="1" t="s">
        <v>30</v>
      </c>
      <c r="Y353" s="2">
        <v>884444.3</v>
      </c>
      <c r="Z353" s="2">
        <v>185448.19</v>
      </c>
      <c r="AA353" s="2">
        <v>-338100.77124969044</v>
      </c>
      <c r="AB353" s="2">
        <v>-201538.28935071133</v>
      </c>
    </row>
    <row r="354" spans="1:28" x14ac:dyDescent="0.2">
      <c r="A354" s="1">
        <v>5200950510</v>
      </c>
      <c r="B354" s="1" t="s">
        <v>401</v>
      </c>
      <c r="C354" s="1" t="s">
        <v>456</v>
      </c>
      <c r="D354" s="1" t="s">
        <v>462</v>
      </c>
      <c r="E354" s="2">
        <v>1559</v>
      </c>
      <c r="F354" s="1" t="s">
        <v>438</v>
      </c>
      <c r="G354" s="2">
        <v>366147.27950100001</v>
      </c>
      <c r="H354" s="2">
        <v>-3525.449286</v>
      </c>
      <c r="I354" s="2">
        <v>-9024.3694429999996</v>
      </c>
      <c r="J354" s="2">
        <v>-25676.687881999998</v>
      </c>
      <c r="K354" s="2">
        <v>675.70576900000003</v>
      </c>
      <c r="L354" s="2">
        <f t="shared" si="37"/>
        <v>-37550.800841999997</v>
      </c>
      <c r="M354" s="2">
        <v>0</v>
      </c>
      <c r="N354" s="2">
        <v>-3.5799999999999997E-4</v>
      </c>
      <c r="O354" s="2">
        <v>0</v>
      </c>
      <c r="P354" s="2">
        <v>0</v>
      </c>
      <c r="Q354" s="2">
        <f t="shared" si="36"/>
        <v>-37550.801199999994</v>
      </c>
      <c r="R354" s="33">
        <f t="shared" si="38"/>
        <v>-0.10255654744499458</v>
      </c>
      <c r="S354" s="33">
        <f t="shared" si="39"/>
        <v>0</v>
      </c>
      <c r="T354" s="33">
        <f t="shared" si="40"/>
        <v>-9.7774862751376035E-10</v>
      </c>
      <c r="U354" s="33">
        <f t="shared" si="41"/>
        <v>0</v>
      </c>
      <c r="V354" s="33">
        <f t="shared" si="42"/>
        <v>-0.1025565484227432</v>
      </c>
      <c r="W354" s="1" t="s">
        <v>481</v>
      </c>
      <c r="X354" s="1" t="s">
        <v>33</v>
      </c>
      <c r="Y354" s="2">
        <v>178400.7</v>
      </c>
      <c r="Z354" s="2">
        <v>51562.8</v>
      </c>
      <c r="AA354" s="2">
        <v>-68198.092589306805</v>
      </c>
      <c r="AB354" s="2">
        <v>166173.13655698713</v>
      </c>
    </row>
    <row r="355" spans="1:28" x14ac:dyDescent="0.2">
      <c r="A355" s="1">
        <v>5200950520</v>
      </c>
      <c r="B355" s="1" t="s">
        <v>402</v>
      </c>
      <c r="C355" s="1" t="s">
        <v>456</v>
      </c>
      <c r="D355" s="1" t="s">
        <v>462</v>
      </c>
      <c r="E355" s="2">
        <v>2182</v>
      </c>
      <c r="F355" s="1" t="s">
        <v>438</v>
      </c>
      <c r="G355" s="2">
        <v>569333.37240200001</v>
      </c>
      <c r="H355" s="2">
        <v>-3345.5364559999998</v>
      </c>
      <c r="I355" s="2">
        <v>-8926.5602729999991</v>
      </c>
      <c r="J355" s="2">
        <v>-40475.038408</v>
      </c>
      <c r="K355" s="2">
        <v>1018.872668</v>
      </c>
      <c r="L355" s="2">
        <f t="shared" si="37"/>
        <v>-51728.262468999994</v>
      </c>
      <c r="M355" s="2">
        <v>0</v>
      </c>
      <c r="N355" s="2">
        <v>3.9800000000000002E-4</v>
      </c>
      <c r="O355" s="2">
        <v>-102337.99</v>
      </c>
      <c r="P355" s="2">
        <v>-122095.59</v>
      </c>
      <c r="Q355" s="2">
        <f t="shared" si="36"/>
        <v>-173823.852071</v>
      </c>
      <c r="R355" s="33">
        <f t="shared" si="38"/>
        <v>-9.085759763345691E-2</v>
      </c>
      <c r="S355" s="33">
        <f t="shared" si="39"/>
        <v>0</v>
      </c>
      <c r="T355" s="33">
        <f t="shared" si="40"/>
        <v>6.9906318387915723E-10</v>
      </c>
      <c r="U355" s="33">
        <f t="shared" si="41"/>
        <v>-0.2144535976959904</v>
      </c>
      <c r="V355" s="33">
        <f t="shared" si="42"/>
        <v>-0.30531119463038414</v>
      </c>
      <c r="W355" s="1" t="s">
        <v>481</v>
      </c>
      <c r="X355" s="1" t="s">
        <v>30</v>
      </c>
      <c r="Y355" s="2">
        <v>177871.8</v>
      </c>
      <c r="Z355" s="2">
        <v>75728.03</v>
      </c>
      <c r="AA355" s="2">
        <v>-67995.907445579869</v>
      </c>
      <c r="AB355" s="2">
        <v>331290.51811080391</v>
      </c>
    </row>
    <row r="356" spans="1:28" x14ac:dyDescent="0.2">
      <c r="A356" s="1">
        <v>5200950530</v>
      </c>
      <c r="B356" s="1" t="s">
        <v>403</v>
      </c>
      <c r="C356" s="1" t="s">
        <v>456</v>
      </c>
      <c r="D356" s="1" t="s">
        <v>462</v>
      </c>
      <c r="E356" s="2">
        <v>1808</v>
      </c>
      <c r="F356" s="1" t="s">
        <v>438</v>
      </c>
      <c r="G356" s="2">
        <v>588828.72510599997</v>
      </c>
      <c r="H356" s="2">
        <v>-2928.2947220000001</v>
      </c>
      <c r="I356" s="2">
        <v>-8686.0325489999996</v>
      </c>
      <c r="J356" s="2">
        <v>-41936.965829000001</v>
      </c>
      <c r="K356" s="2">
        <v>1048.6627040000001</v>
      </c>
      <c r="L356" s="2">
        <f t="shared" si="37"/>
        <v>-52502.630396</v>
      </c>
      <c r="M356" s="2">
        <v>0</v>
      </c>
      <c r="N356" s="2">
        <v>1.6100000000000001E-4</v>
      </c>
      <c r="O356" s="2">
        <v>0</v>
      </c>
      <c r="P356" s="2">
        <v>0</v>
      </c>
      <c r="Q356" s="2">
        <f t="shared" si="36"/>
        <v>-52502.630234999997</v>
      </c>
      <c r="R356" s="33">
        <f t="shared" si="38"/>
        <v>-8.9164519591921343E-2</v>
      </c>
      <c r="S356" s="33">
        <f t="shared" si="39"/>
        <v>0</v>
      </c>
      <c r="T356" s="33">
        <f t="shared" si="40"/>
        <v>2.7342416077105795E-10</v>
      </c>
      <c r="U356" s="33">
        <f t="shared" si="41"/>
        <v>0</v>
      </c>
      <c r="V356" s="33">
        <f t="shared" si="42"/>
        <v>-8.9164519318497171E-2</v>
      </c>
      <c r="W356" s="1" t="s">
        <v>481</v>
      </c>
      <c r="X356" s="1" t="s">
        <v>34</v>
      </c>
      <c r="Y356" s="2">
        <v>198698.41</v>
      </c>
      <c r="Z356" s="2">
        <v>68195.820000000007</v>
      </c>
      <c r="AA356" s="2">
        <v>-75957.395697035085</v>
      </c>
      <c r="AB356" s="2">
        <v>344620.42722772498</v>
      </c>
    </row>
    <row r="357" spans="1:28" x14ac:dyDescent="0.2">
      <c r="A357" s="1">
        <v>5200950540</v>
      </c>
      <c r="B357" s="1" t="s">
        <v>404</v>
      </c>
      <c r="C357" s="1" t="s">
        <v>456</v>
      </c>
      <c r="D357" s="1" t="s">
        <v>462</v>
      </c>
      <c r="E357" s="2">
        <v>464</v>
      </c>
      <c r="F357" s="1" t="s">
        <v>435</v>
      </c>
      <c r="G357" s="2">
        <v>231223.54527500001</v>
      </c>
      <c r="H357" s="2">
        <v>-1023.075292</v>
      </c>
      <c r="I357" s="2">
        <v>-3067.546292</v>
      </c>
      <c r="J357" s="2">
        <v>-16511.035950000001</v>
      </c>
      <c r="K357" s="2">
        <v>412.53244899999999</v>
      </c>
      <c r="L357" s="2">
        <f t="shared" si="37"/>
        <v>-20189.125085000003</v>
      </c>
      <c r="M357" s="2">
        <v>0</v>
      </c>
      <c r="N357" s="2">
        <v>-2.4499999999999999E-4</v>
      </c>
      <c r="O357" s="2">
        <v>0</v>
      </c>
      <c r="P357" s="2">
        <v>0</v>
      </c>
      <c r="Q357" s="2">
        <f t="shared" si="36"/>
        <v>-20189.125330000003</v>
      </c>
      <c r="R357" s="33">
        <f t="shared" si="38"/>
        <v>-8.7314313345505393E-2</v>
      </c>
      <c r="S357" s="33">
        <f t="shared" si="39"/>
        <v>0</v>
      </c>
      <c r="T357" s="33">
        <f t="shared" si="40"/>
        <v>-1.0595806742285492E-9</v>
      </c>
      <c r="U357" s="33">
        <f t="shared" si="41"/>
        <v>0</v>
      </c>
      <c r="V357" s="33">
        <f t="shared" si="42"/>
        <v>-8.7314314405086066E-2</v>
      </c>
      <c r="W357" s="1" t="s">
        <v>481</v>
      </c>
      <c r="X357" s="1" t="s">
        <v>34</v>
      </c>
      <c r="Y357" s="2">
        <v>47702.26</v>
      </c>
      <c r="Z357" s="2">
        <v>15462.34</v>
      </c>
      <c r="AA357" s="2">
        <v>-18235.372082055655</v>
      </c>
      <c r="AB357" s="2">
        <v>165925.10728405416</v>
      </c>
    </row>
    <row r="358" spans="1:28" x14ac:dyDescent="0.2">
      <c r="A358" s="1">
        <v>5200950550</v>
      </c>
      <c r="B358" s="1" t="s">
        <v>405</v>
      </c>
      <c r="C358" s="1" t="s">
        <v>456</v>
      </c>
      <c r="D358" s="1" t="s">
        <v>462</v>
      </c>
      <c r="E358" s="2">
        <v>183</v>
      </c>
      <c r="F358" s="1" t="s">
        <v>435</v>
      </c>
      <c r="G358" s="2">
        <v>116376.332482</v>
      </c>
      <c r="H358" s="2">
        <v>-807.50464699999998</v>
      </c>
      <c r="I358" s="2">
        <v>-2031.938832</v>
      </c>
      <c r="J358" s="2">
        <v>-8254.0887989999992</v>
      </c>
      <c r="K358" s="2">
        <v>210.325108</v>
      </c>
      <c r="L358" s="2">
        <f t="shared" si="37"/>
        <v>-10883.207169999998</v>
      </c>
      <c r="M358" s="2">
        <v>0</v>
      </c>
      <c r="N358" s="2">
        <v>-9.1000000000000003E-5</v>
      </c>
      <c r="O358" s="2">
        <v>0</v>
      </c>
      <c r="P358" s="2">
        <v>0</v>
      </c>
      <c r="Q358" s="2">
        <f t="shared" si="36"/>
        <v>-10883.207260999998</v>
      </c>
      <c r="R358" s="33">
        <f t="shared" si="38"/>
        <v>-9.351735819380036E-2</v>
      </c>
      <c r="S358" s="33">
        <f t="shared" si="39"/>
        <v>0</v>
      </c>
      <c r="T358" s="33">
        <f t="shared" si="40"/>
        <v>-7.8194593401605115E-10</v>
      </c>
      <c r="U358" s="33">
        <f t="shared" si="41"/>
        <v>0</v>
      </c>
      <c r="V358" s="33">
        <f t="shared" si="42"/>
        <v>-9.3517358975746298E-2</v>
      </c>
      <c r="W358" s="1" t="s">
        <v>481</v>
      </c>
      <c r="X358" s="1" t="s">
        <v>34</v>
      </c>
      <c r="Y358" s="2">
        <v>22322.13</v>
      </c>
      <c r="Z358" s="2">
        <v>7017.45</v>
      </c>
      <c r="AA358" s="2">
        <v>-8533.1878660259918</v>
      </c>
      <c r="AB358" s="2">
        <v>84606.618754233379</v>
      </c>
    </row>
    <row r="359" spans="1:28" x14ac:dyDescent="0.2">
      <c r="A359" s="1">
        <v>5200950560</v>
      </c>
      <c r="B359" s="1" t="s">
        <v>406</v>
      </c>
      <c r="C359" s="1" t="s">
        <v>456</v>
      </c>
      <c r="D359" s="1" t="s">
        <v>462</v>
      </c>
      <c r="E359" s="2">
        <v>948</v>
      </c>
      <c r="F359" s="1" t="s">
        <v>435</v>
      </c>
      <c r="G359" s="2">
        <v>213716.66994399999</v>
      </c>
      <c r="H359" s="2">
        <v>-1620.5404920000001</v>
      </c>
      <c r="I359" s="2">
        <v>-3753.9413239999999</v>
      </c>
      <c r="J359" s="2">
        <v>-15126.693413999999</v>
      </c>
      <c r="K359" s="2">
        <v>385.69154500000002</v>
      </c>
      <c r="L359" s="2">
        <f t="shared" si="37"/>
        <v>-20115.483684999999</v>
      </c>
      <c r="M359" s="2">
        <v>0</v>
      </c>
      <c r="N359" s="2">
        <v>-4.3899999999999999E-4</v>
      </c>
      <c r="O359" s="2">
        <v>-37213.35</v>
      </c>
      <c r="P359" s="2">
        <v>-37213.35</v>
      </c>
      <c r="Q359" s="2">
        <f t="shared" si="36"/>
        <v>-57328.834124000001</v>
      </c>
      <c r="R359" s="33">
        <f t="shared" si="38"/>
        <v>-9.4122202494877183E-2</v>
      </c>
      <c r="S359" s="33">
        <f t="shared" si="39"/>
        <v>0</v>
      </c>
      <c r="T359" s="33">
        <f t="shared" si="40"/>
        <v>-2.054121468929077E-9</v>
      </c>
      <c r="U359" s="33">
        <f t="shared" si="41"/>
        <v>-0.17412469513843251</v>
      </c>
      <c r="V359" s="33">
        <f t="shared" si="42"/>
        <v>-0.26824689968743115</v>
      </c>
      <c r="W359" s="1" t="s">
        <v>481</v>
      </c>
      <c r="X359" s="1" t="s">
        <v>31</v>
      </c>
      <c r="Y359" s="2">
        <v>88687.06</v>
      </c>
      <c r="Z359" s="2">
        <v>36051.379999999997</v>
      </c>
      <c r="AA359" s="2">
        <v>-33902.828460613709</v>
      </c>
      <c r="AB359" s="2">
        <v>102347.71192786249</v>
      </c>
    </row>
    <row r="360" spans="1:28" x14ac:dyDescent="0.2">
      <c r="A360" s="1">
        <v>5200950570</v>
      </c>
      <c r="B360" s="1" t="s">
        <v>407</v>
      </c>
      <c r="C360" s="1" t="s">
        <v>456</v>
      </c>
      <c r="D360" s="1" t="s">
        <v>462</v>
      </c>
      <c r="E360" s="2">
        <v>826</v>
      </c>
      <c r="F360" s="1" t="s">
        <v>435</v>
      </c>
      <c r="G360" s="2">
        <v>269028.88975500001</v>
      </c>
      <c r="H360" s="2">
        <v>-1378.8250780000001</v>
      </c>
      <c r="I360" s="2">
        <v>-4089.8741759999998</v>
      </c>
      <c r="J360" s="2">
        <v>-19152.029972</v>
      </c>
      <c r="K360" s="2">
        <v>477.24959799999999</v>
      </c>
      <c r="L360" s="2">
        <f t="shared" si="37"/>
        <v>-24143.479628000001</v>
      </c>
      <c r="M360" s="2">
        <v>0</v>
      </c>
      <c r="N360" s="2">
        <v>9.6000000000000002E-5</v>
      </c>
      <c r="O360" s="2">
        <v>0</v>
      </c>
      <c r="P360" s="2">
        <v>0</v>
      </c>
      <c r="Q360" s="2">
        <f t="shared" si="36"/>
        <v>-24143.479532000001</v>
      </c>
      <c r="R360" s="33">
        <f t="shared" si="38"/>
        <v>-8.9743074247479709E-2</v>
      </c>
      <c r="S360" s="33">
        <f t="shared" si="39"/>
        <v>0</v>
      </c>
      <c r="T360" s="33">
        <f t="shared" si="40"/>
        <v>3.5683900003239634E-10</v>
      </c>
      <c r="U360" s="33">
        <f t="shared" si="41"/>
        <v>0</v>
      </c>
      <c r="V360" s="33">
        <f t="shared" si="42"/>
        <v>-8.974307389064072E-2</v>
      </c>
      <c r="W360" s="1" t="s">
        <v>481</v>
      </c>
      <c r="X360" s="1" t="s">
        <v>34</v>
      </c>
      <c r="Y360" s="2">
        <v>73878.91</v>
      </c>
      <c r="Z360" s="2">
        <v>38986.410000000003</v>
      </c>
      <c r="AA360" s="2">
        <v>-28242.045824803743</v>
      </c>
      <c r="AB360" s="2">
        <v>159956.63050804989</v>
      </c>
    </row>
    <row r="361" spans="1:28" x14ac:dyDescent="0.2">
      <c r="A361" s="1">
        <v>5200950571</v>
      </c>
      <c r="B361" s="1" t="s">
        <v>408</v>
      </c>
      <c r="C361" s="1" t="s">
        <v>456</v>
      </c>
      <c r="D361" s="1" t="s">
        <v>462</v>
      </c>
      <c r="E361" s="2">
        <v>373</v>
      </c>
      <c r="F361" s="1" t="s">
        <v>435</v>
      </c>
      <c r="G361" s="2">
        <v>135250.74259400001</v>
      </c>
      <c r="H361" s="2">
        <v>-671.0548</v>
      </c>
      <c r="I361" s="2">
        <v>-1808.0093400000001</v>
      </c>
      <c r="J361" s="2">
        <v>-9652.8548109999992</v>
      </c>
      <c r="K361" s="2">
        <v>241.82971000000001</v>
      </c>
      <c r="L361" s="2">
        <f t="shared" si="37"/>
        <v>-11890.089241</v>
      </c>
      <c r="M361" s="2">
        <v>0</v>
      </c>
      <c r="N361" s="2">
        <v>5.3600000000000002E-4</v>
      </c>
      <c r="O361" s="2">
        <v>0</v>
      </c>
      <c r="P361" s="2">
        <v>0</v>
      </c>
      <c r="Q361" s="2">
        <f t="shared" si="36"/>
        <v>-11890.088705</v>
      </c>
      <c r="R361" s="33">
        <f t="shared" si="38"/>
        <v>-8.7911452558098319E-2</v>
      </c>
      <c r="S361" s="33">
        <f t="shared" si="39"/>
        <v>0</v>
      </c>
      <c r="T361" s="33">
        <f t="shared" si="40"/>
        <v>3.9630096642720984E-9</v>
      </c>
      <c r="U361" s="33">
        <f t="shared" si="41"/>
        <v>0</v>
      </c>
      <c r="V361" s="33">
        <f t="shared" si="42"/>
        <v>-8.7911448595088662E-2</v>
      </c>
      <c r="W361" s="1" t="s">
        <v>481</v>
      </c>
      <c r="X361" s="1" t="s">
        <v>34</v>
      </c>
      <c r="Y361" s="2">
        <v>20889.59</v>
      </c>
      <c r="Z361" s="2">
        <v>8809.57</v>
      </c>
      <c r="AA361" s="2">
        <v>-7985.5639185981763</v>
      </c>
      <c r="AB361" s="2">
        <v>101558.92499054145</v>
      </c>
    </row>
    <row r="362" spans="1:28" x14ac:dyDescent="0.2">
      <c r="A362" s="1">
        <v>5200950580</v>
      </c>
      <c r="B362" s="1" t="s">
        <v>409</v>
      </c>
      <c r="C362" s="1" t="s">
        <v>456</v>
      </c>
      <c r="D362" s="1" t="s">
        <v>462</v>
      </c>
      <c r="E362" s="2">
        <v>339</v>
      </c>
      <c r="F362" s="1" t="s">
        <v>435</v>
      </c>
      <c r="G362" s="2">
        <v>198466.229307</v>
      </c>
      <c r="H362" s="2">
        <v>-822.73388699999998</v>
      </c>
      <c r="I362" s="2">
        <v>-2162.5839980000001</v>
      </c>
      <c r="J362" s="2">
        <v>-14209.980089000001</v>
      </c>
      <c r="K362" s="2">
        <v>351.585014</v>
      </c>
      <c r="L362" s="2">
        <f t="shared" si="37"/>
        <v>-16843.712960000001</v>
      </c>
      <c r="M362" s="2">
        <v>0</v>
      </c>
      <c r="N362" s="2">
        <v>-6.0300000000000002E-4</v>
      </c>
      <c r="O362" s="2">
        <v>-27326.17</v>
      </c>
      <c r="P362" s="2">
        <v>-27326.17</v>
      </c>
      <c r="Q362" s="2">
        <f t="shared" si="36"/>
        <v>-44169.883562999996</v>
      </c>
      <c r="R362" s="33">
        <f t="shared" si="38"/>
        <v>-8.4869415914306967E-2</v>
      </c>
      <c r="S362" s="33">
        <f t="shared" si="39"/>
        <v>0</v>
      </c>
      <c r="T362" s="33">
        <f t="shared" si="40"/>
        <v>-3.0383002796271291E-9</v>
      </c>
      <c r="U362" s="33">
        <f t="shared" si="41"/>
        <v>-0.13768674950603393</v>
      </c>
      <c r="V362" s="33">
        <f t="shared" si="42"/>
        <v>-0.22255616845864115</v>
      </c>
      <c r="W362" s="1" t="s">
        <v>481</v>
      </c>
      <c r="X362" s="1" t="s">
        <v>31</v>
      </c>
      <c r="Y362" s="2">
        <v>43517.95</v>
      </c>
      <c r="Z362" s="2">
        <v>12900.72</v>
      </c>
      <c r="AA362" s="2">
        <v>-16635.815797790165</v>
      </c>
      <c r="AB362" s="2">
        <v>141682.37116605238</v>
      </c>
    </row>
    <row r="363" spans="1:28" x14ac:dyDescent="0.2">
      <c r="A363" s="1">
        <v>5200950590</v>
      </c>
      <c r="B363" s="1" t="s">
        <v>410</v>
      </c>
      <c r="C363" s="1" t="s">
        <v>456</v>
      </c>
      <c r="D363" s="1" t="s">
        <v>462</v>
      </c>
      <c r="E363" s="2">
        <v>2290</v>
      </c>
      <c r="F363" s="1" t="s">
        <v>438</v>
      </c>
      <c r="G363" s="2">
        <v>426817.37683000002</v>
      </c>
      <c r="H363" s="2">
        <v>-3317.15841</v>
      </c>
      <c r="I363" s="2">
        <v>-9672.9169579999998</v>
      </c>
      <c r="J363" s="2">
        <v>-30027.739833</v>
      </c>
      <c r="K363" s="2">
        <v>779.64187500000003</v>
      </c>
      <c r="L363" s="2">
        <f t="shared" si="37"/>
        <v>-42238.173325999996</v>
      </c>
      <c r="M363" s="2">
        <v>0</v>
      </c>
      <c r="N363" s="2">
        <v>-1.2799999999999999E-4</v>
      </c>
      <c r="O363" s="2">
        <v>-103724.77</v>
      </c>
      <c r="P363" s="2">
        <v>-103724.77</v>
      </c>
      <c r="Q363" s="2">
        <f t="shared" si="36"/>
        <v>-145962.94345399999</v>
      </c>
      <c r="R363" s="33">
        <f t="shared" si="38"/>
        <v>-9.8960763124748136E-2</v>
      </c>
      <c r="S363" s="33">
        <f t="shared" si="39"/>
        <v>0</v>
      </c>
      <c r="T363" s="33">
        <f t="shared" si="40"/>
        <v>-2.9989406933397182E-10</v>
      </c>
      <c r="U363" s="33">
        <f t="shared" si="41"/>
        <v>-0.24301908879711157</v>
      </c>
      <c r="V363" s="33">
        <f t="shared" si="42"/>
        <v>-0.34197985222175376</v>
      </c>
      <c r="W363" s="1" t="s">
        <v>481</v>
      </c>
      <c r="X363" s="1" t="s">
        <v>30</v>
      </c>
      <c r="Y363" s="2">
        <v>259204.68</v>
      </c>
      <c r="Z363" s="2">
        <v>93577.18</v>
      </c>
      <c r="AA363" s="2">
        <v>-99087.418189623932</v>
      </c>
      <c r="AB363" s="2">
        <v>129804.47473611002</v>
      </c>
    </row>
    <row r="364" spans="1:28" x14ac:dyDescent="0.2">
      <c r="A364" s="1">
        <v>5200950600</v>
      </c>
      <c r="B364" s="1" t="s">
        <v>411</v>
      </c>
      <c r="C364" s="1" t="s">
        <v>456</v>
      </c>
      <c r="D364" s="1" t="s">
        <v>462</v>
      </c>
      <c r="E364" s="2">
        <v>503</v>
      </c>
      <c r="F364" s="1" t="s">
        <v>435</v>
      </c>
      <c r="G364" s="2">
        <v>180200.59971800001</v>
      </c>
      <c r="H364" s="2">
        <v>-1619.4961410000001</v>
      </c>
      <c r="I364" s="2">
        <v>-4579.0229730000001</v>
      </c>
      <c r="J364" s="2">
        <v>-12640.794811</v>
      </c>
      <c r="K364" s="2">
        <v>331.77203900000001</v>
      </c>
      <c r="L364" s="2">
        <f t="shared" si="37"/>
        <v>-18507.541886000003</v>
      </c>
      <c r="M364" s="2">
        <v>0</v>
      </c>
      <c r="N364" s="2">
        <v>8.2200000000000003E-4</v>
      </c>
      <c r="O364" s="2">
        <v>-20757.900000000001</v>
      </c>
      <c r="P364" s="2">
        <v>-20757.900000000001</v>
      </c>
      <c r="Q364" s="2">
        <f t="shared" si="36"/>
        <v>-39265.441063999999</v>
      </c>
      <c r="R364" s="33">
        <f t="shared" si="38"/>
        <v>-0.10270521804568283</v>
      </c>
      <c r="S364" s="33">
        <f t="shared" si="39"/>
        <v>0</v>
      </c>
      <c r="T364" s="33">
        <f t="shared" si="40"/>
        <v>4.5615830429330776E-9</v>
      </c>
      <c r="U364" s="33">
        <f t="shared" si="41"/>
        <v>-0.11519329032469652</v>
      </c>
      <c r="V364" s="33">
        <f t="shared" si="42"/>
        <v>-0.21789850380879627</v>
      </c>
      <c r="W364" s="1" t="s">
        <v>481</v>
      </c>
      <c r="X364" s="1" t="s">
        <v>31</v>
      </c>
      <c r="Y364" s="2">
        <v>66785.350000000006</v>
      </c>
      <c r="Z364" s="2">
        <v>20769.27</v>
      </c>
      <c r="AA364" s="2">
        <v>-25530.356567599018</v>
      </c>
      <c r="AB364" s="2">
        <v>99421.060549331873</v>
      </c>
    </row>
    <row r="365" spans="1:28" x14ac:dyDescent="0.2">
      <c r="A365" s="1">
        <v>5200950610</v>
      </c>
      <c r="B365" s="1" t="s">
        <v>412</v>
      </c>
      <c r="C365" s="1" t="s">
        <v>456</v>
      </c>
      <c r="D365" s="1" t="s">
        <v>462</v>
      </c>
      <c r="E365" s="2">
        <v>226</v>
      </c>
      <c r="F365" s="1" t="s">
        <v>435</v>
      </c>
      <c r="G365" s="2">
        <v>109503.305397</v>
      </c>
      <c r="H365" s="2">
        <v>-625.51655700000003</v>
      </c>
      <c r="I365" s="2">
        <v>-1413.3994769999999</v>
      </c>
      <c r="J365" s="2">
        <v>-7814.8996070000003</v>
      </c>
      <c r="K365" s="2">
        <v>196.29597200000001</v>
      </c>
      <c r="L365" s="2">
        <f t="shared" si="37"/>
        <v>-9657.5196690000012</v>
      </c>
      <c r="M365" s="2">
        <v>0</v>
      </c>
      <c r="N365" s="2">
        <v>-3810.6967629999999</v>
      </c>
      <c r="O365" s="2">
        <v>-14428.28</v>
      </c>
      <c r="P365" s="2">
        <v>-14428.28</v>
      </c>
      <c r="Q365" s="2">
        <f t="shared" si="36"/>
        <v>-27896.496432</v>
      </c>
      <c r="R365" s="33">
        <f t="shared" si="38"/>
        <v>-8.8193864413380368E-2</v>
      </c>
      <c r="S365" s="33">
        <f t="shared" si="39"/>
        <v>0</v>
      </c>
      <c r="T365" s="33">
        <f t="shared" si="40"/>
        <v>-3.4799833203066025E-2</v>
      </c>
      <c r="U365" s="33">
        <f t="shared" si="41"/>
        <v>-0.13176113677747744</v>
      </c>
      <c r="V365" s="33">
        <f t="shared" si="42"/>
        <v>-0.25475483439392382</v>
      </c>
      <c r="W365" s="1" t="s">
        <v>481</v>
      </c>
      <c r="X365" s="1" t="s">
        <v>31</v>
      </c>
      <c r="Y365" s="2">
        <v>13762.23</v>
      </c>
      <c r="Z365" s="2">
        <v>2600.84</v>
      </c>
      <c r="AA365" s="2">
        <v>-5260.9537730251941</v>
      </c>
      <c r="AB365" s="2">
        <v>88699.16920021447</v>
      </c>
    </row>
    <row r="366" spans="1:28" x14ac:dyDescent="0.2">
      <c r="A366" s="1">
        <v>5200950611</v>
      </c>
      <c r="B366" s="1" t="s">
        <v>413</v>
      </c>
      <c r="C366" s="1" t="s">
        <v>456</v>
      </c>
      <c r="D366" s="1" t="s">
        <v>462</v>
      </c>
      <c r="E366" s="2">
        <v>118</v>
      </c>
      <c r="F366" s="1" t="s">
        <v>435</v>
      </c>
      <c r="G366" s="2">
        <v>132701.49452499999</v>
      </c>
      <c r="H366" s="2">
        <v>-1076.8537550000001</v>
      </c>
      <c r="I366" s="2">
        <v>-1859.1515939999999</v>
      </c>
      <c r="J366" s="2">
        <v>-9436.2167169999993</v>
      </c>
      <c r="K366" s="2">
        <v>237.461825</v>
      </c>
      <c r="L366" s="2">
        <f t="shared" si="37"/>
        <v>-12134.760240999998</v>
      </c>
      <c r="M366" s="2">
        <v>0</v>
      </c>
      <c r="N366" s="2">
        <v>4.2099999999999999E-4</v>
      </c>
      <c r="O366" s="2">
        <v>0</v>
      </c>
      <c r="P366" s="2">
        <v>0</v>
      </c>
      <c r="Q366" s="2">
        <f t="shared" si="36"/>
        <v>-12134.759819999997</v>
      </c>
      <c r="R366" s="33">
        <f t="shared" si="38"/>
        <v>-9.1444035987958666E-2</v>
      </c>
      <c r="S366" s="33">
        <f t="shared" si="39"/>
        <v>0</v>
      </c>
      <c r="T366" s="33">
        <f t="shared" si="40"/>
        <v>3.1725339756492847E-9</v>
      </c>
      <c r="U366" s="33">
        <f t="shared" si="41"/>
        <v>0</v>
      </c>
      <c r="V366" s="33">
        <f t="shared" si="42"/>
        <v>-9.1444032815424681E-2</v>
      </c>
      <c r="W366" s="1" t="s">
        <v>481</v>
      </c>
      <c r="X366" s="1" t="s">
        <v>34</v>
      </c>
      <c r="Y366" s="2">
        <v>15936.22</v>
      </c>
      <c r="Z366" s="2">
        <v>5585.32</v>
      </c>
      <c r="AA366" s="2">
        <v>-6092.0153737264645</v>
      </c>
      <c r="AB366" s="2">
        <v>105077.46257351368</v>
      </c>
    </row>
    <row r="367" spans="1:28" x14ac:dyDescent="0.2">
      <c r="A367" s="1">
        <v>5200950620</v>
      </c>
      <c r="B367" s="1" t="s">
        <v>414</v>
      </c>
      <c r="C367" s="1" t="s">
        <v>456</v>
      </c>
      <c r="D367" s="1" t="s">
        <v>462</v>
      </c>
      <c r="E367" s="2">
        <v>2440</v>
      </c>
      <c r="F367" s="1" t="s">
        <v>438</v>
      </c>
      <c r="G367" s="2">
        <v>487950.45624899998</v>
      </c>
      <c r="H367" s="2">
        <v>-3079.5641599999999</v>
      </c>
      <c r="I367" s="2">
        <v>-8711.4139130000003</v>
      </c>
      <c r="J367" s="2">
        <v>-34577.563568999998</v>
      </c>
      <c r="K367" s="2">
        <v>881.28286300000002</v>
      </c>
      <c r="L367" s="2">
        <f t="shared" si="37"/>
        <v>-45487.258778999996</v>
      </c>
      <c r="M367" s="2">
        <v>0</v>
      </c>
      <c r="N367" s="2">
        <v>3.8400000000000001E-4</v>
      </c>
      <c r="O367" s="2">
        <v>0</v>
      </c>
      <c r="P367" s="2">
        <v>0</v>
      </c>
      <c r="Q367" s="2">
        <f t="shared" si="36"/>
        <v>-45487.258394999997</v>
      </c>
      <c r="R367" s="33">
        <f t="shared" si="38"/>
        <v>-9.3221060040956191E-2</v>
      </c>
      <c r="S367" s="33">
        <f t="shared" si="39"/>
        <v>0</v>
      </c>
      <c r="T367" s="33">
        <f t="shared" si="40"/>
        <v>7.8696514181358955E-10</v>
      </c>
      <c r="U367" s="33">
        <f t="shared" si="41"/>
        <v>0</v>
      </c>
      <c r="V367" s="33">
        <f t="shared" si="42"/>
        <v>-9.3221059253991059E-2</v>
      </c>
      <c r="W367" s="1" t="s">
        <v>481</v>
      </c>
      <c r="X367" s="1" t="s">
        <v>34</v>
      </c>
      <c r="Y367" s="2">
        <v>235667.43</v>
      </c>
      <c r="Z367" s="2">
        <v>75008.88</v>
      </c>
      <c r="AA367" s="2">
        <v>-90089.720564011135</v>
      </c>
      <c r="AB367" s="2">
        <v>221003.85510818381</v>
      </c>
    </row>
    <row r="368" spans="1:28" x14ac:dyDescent="0.2">
      <c r="A368" s="1">
        <v>5200950630</v>
      </c>
      <c r="B368" s="1" t="s">
        <v>415</v>
      </c>
      <c r="C368" s="1" t="s">
        <v>456</v>
      </c>
      <c r="D368" s="1" t="s">
        <v>462</v>
      </c>
      <c r="E368" s="2">
        <v>400</v>
      </c>
      <c r="F368" s="1" t="s">
        <v>435</v>
      </c>
      <c r="G368" s="2">
        <v>180107.54464400001</v>
      </c>
      <c r="H368" s="2">
        <v>-1851.5219950000001</v>
      </c>
      <c r="I368" s="2">
        <v>-5398.6971720000001</v>
      </c>
      <c r="J368" s="2">
        <v>-12563.181692</v>
      </c>
      <c r="K368" s="2">
        <v>335.25752999999997</v>
      </c>
      <c r="L368" s="2">
        <f t="shared" si="37"/>
        <v>-19478.143329000002</v>
      </c>
      <c r="M368" s="2">
        <v>0</v>
      </c>
      <c r="N368" s="2">
        <v>5.5900000000000004E-4</v>
      </c>
      <c r="O368" s="2">
        <v>-28521.97</v>
      </c>
      <c r="P368" s="2">
        <v>-33614.06</v>
      </c>
      <c r="Q368" s="2">
        <f t="shared" si="36"/>
        <v>-53092.202770000004</v>
      </c>
      <c r="R368" s="33">
        <f t="shared" si="38"/>
        <v>-0.10814729259399121</v>
      </c>
      <c r="S368" s="33">
        <f t="shared" si="39"/>
        <v>0</v>
      </c>
      <c r="T368" s="33">
        <f t="shared" si="40"/>
        <v>3.1037011864490055E-9</v>
      </c>
      <c r="U368" s="33">
        <f t="shared" si="41"/>
        <v>-0.18663326995235785</v>
      </c>
      <c r="V368" s="33">
        <f t="shared" si="42"/>
        <v>-0.29478055944264792</v>
      </c>
      <c r="W368" s="1" t="s">
        <v>481</v>
      </c>
      <c r="X368" s="1" t="s">
        <v>31</v>
      </c>
      <c r="Y368" s="2">
        <v>48399.31</v>
      </c>
      <c r="Z368" s="2">
        <v>15654.01</v>
      </c>
      <c r="AA368" s="2">
        <v>-18501.836734040633</v>
      </c>
      <c r="AB368" s="2">
        <v>114908.10634900564</v>
      </c>
    </row>
    <row r="369" spans="1:28" x14ac:dyDescent="0.2">
      <c r="A369" s="1">
        <v>5200950640</v>
      </c>
      <c r="B369" s="1" t="s">
        <v>416</v>
      </c>
      <c r="C369" s="1" t="s">
        <v>456</v>
      </c>
      <c r="D369" s="1" t="s">
        <v>462</v>
      </c>
      <c r="E369" s="2">
        <v>172</v>
      </c>
      <c r="F369" s="1" t="s">
        <v>435</v>
      </c>
      <c r="G369" s="2">
        <v>117334.611189</v>
      </c>
      <c r="H369" s="2">
        <v>-590.70804399999997</v>
      </c>
      <c r="I369" s="2">
        <v>-1798.746367</v>
      </c>
      <c r="J369" s="2">
        <v>-8355.4068119999993</v>
      </c>
      <c r="K369" s="2">
        <v>210.12714800000001</v>
      </c>
      <c r="L369" s="2">
        <f t="shared" si="37"/>
        <v>-10534.734075</v>
      </c>
      <c r="M369" s="2">
        <v>0</v>
      </c>
      <c r="N369" s="2">
        <v>-2.3699999999999999E-4</v>
      </c>
      <c r="O369" s="2">
        <v>-6881.51</v>
      </c>
      <c r="P369" s="2">
        <v>-6881.51</v>
      </c>
      <c r="Q369" s="2">
        <f t="shared" si="36"/>
        <v>-17416.244312000003</v>
      </c>
      <c r="R369" s="33">
        <f t="shared" si="38"/>
        <v>-8.9783687594369596E-2</v>
      </c>
      <c r="S369" s="33">
        <f t="shared" si="39"/>
        <v>0</v>
      </c>
      <c r="T369" s="33">
        <f t="shared" si="40"/>
        <v>-2.0198643656665434E-9</v>
      </c>
      <c r="U369" s="33">
        <f t="shared" si="41"/>
        <v>-5.8648594223535765E-2</v>
      </c>
      <c r="V369" s="33">
        <f t="shared" si="42"/>
        <v>-0.14843228383776974</v>
      </c>
      <c r="W369" s="1" t="s">
        <v>481</v>
      </c>
      <c r="X369" s="1" t="s">
        <v>33</v>
      </c>
      <c r="Y369" s="2">
        <v>27593.62</v>
      </c>
      <c r="Z369" s="2">
        <v>7156.4</v>
      </c>
      <c r="AA369" s="2">
        <v>-10548.345671480818</v>
      </c>
      <c r="AB369" s="2">
        <v>82502.489751065368</v>
      </c>
    </row>
    <row r="370" spans="1:28" x14ac:dyDescent="0.2">
      <c r="A370" s="1">
        <v>5200950650</v>
      </c>
      <c r="B370" s="1" t="s">
        <v>417</v>
      </c>
      <c r="C370" s="1" t="s">
        <v>456</v>
      </c>
      <c r="D370" s="1" t="s">
        <v>462</v>
      </c>
      <c r="E370" s="2">
        <v>10396</v>
      </c>
      <c r="F370" s="1" t="s">
        <v>439</v>
      </c>
      <c r="G370" s="2">
        <v>1634691.7845099999</v>
      </c>
      <c r="H370" s="2">
        <v>-14345.531697</v>
      </c>
      <c r="I370" s="2">
        <v>-34909.142896999998</v>
      </c>
      <c r="J370" s="2">
        <v>-115030.972322</v>
      </c>
      <c r="K370" s="2">
        <v>2966.705132</v>
      </c>
      <c r="L370" s="2">
        <f t="shared" si="37"/>
        <v>-161318.941784</v>
      </c>
      <c r="M370" s="2">
        <v>0</v>
      </c>
      <c r="N370" s="2">
        <v>-7.2499999999999995E-4</v>
      </c>
      <c r="O370" s="2">
        <v>0</v>
      </c>
      <c r="P370" s="2">
        <v>0</v>
      </c>
      <c r="Q370" s="2">
        <f t="shared" si="36"/>
        <v>-161318.94250899999</v>
      </c>
      <c r="R370" s="33">
        <f t="shared" si="38"/>
        <v>-9.8684622576943742E-2</v>
      </c>
      <c r="S370" s="33">
        <f t="shared" si="39"/>
        <v>0</v>
      </c>
      <c r="T370" s="33">
        <f t="shared" si="40"/>
        <v>-4.4350868271924378E-10</v>
      </c>
      <c r="U370" s="33">
        <f t="shared" si="41"/>
        <v>0</v>
      </c>
      <c r="V370" s="33">
        <f t="shared" si="42"/>
        <v>-9.8684623020452417E-2</v>
      </c>
      <c r="W370" s="1" t="s">
        <v>481</v>
      </c>
      <c r="X370" s="1" t="s">
        <v>34</v>
      </c>
      <c r="Y370" s="2">
        <v>1089810.23</v>
      </c>
      <c r="Z370" s="2">
        <v>390771.06</v>
      </c>
      <c r="AA370" s="2">
        <v>-416606.99184652162</v>
      </c>
      <c r="AB370" s="2">
        <v>405122.41000267473</v>
      </c>
    </row>
    <row r="371" spans="1:28" x14ac:dyDescent="0.2">
      <c r="A371" s="1">
        <v>5200950660</v>
      </c>
      <c r="B371" s="1" t="s">
        <v>418</v>
      </c>
      <c r="C371" s="1" t="s">
        <v>456</v>
      </c>
      <c r="D371" s="1" t="s">
        <v>462</v>
      </c>
      <c r="E371" s="2">
        <v>1006</v>
      </c>
      <c r="F371" s="1" t="s">
        <v>438</v>
      </c>
      <c r="G371" s="2">
        <v>251076.69122499999</v>
      </c>
      <c r="H371" s="2">
        <v>-2160.1137840000001</v>
      </c>
      <c r="I371" s="2">
        <v>-6273.7211399999997</v>
      </c>
      <c r="J371" s="2">
        <v>-17613.584449000002</v>
      </c>
      <c r="K371" s="2">
        <v>461.366512</v>
      </c>
      <c r="L371" s="2">
        <f t="shared" si="37"/>
        <v>-25586.052861</v>
      </c>
      <c r="M371" s="2">
        <v>0</v>
      </c>
      <c r="N371" s="2">
        <v>-1.8200000000000001E-4</v>
      </c>
      <c r="O371" s="2">
        <v>-60871.37</v>
      </c>
      <c r="P371" s="2">
        <v>-60871.37</v>
      </c>
      <c r="Q371" s="2">
        <f t="shared" si="36"/>
        <v>-86457.423043000003</v>
      </c>
      <c r="R371" s="33">
        <f t="shared" si="38"/>
        <v>-0.10190532914929687</v>
      </c>
      <c r="S371" s="33">
        <f t="shared" si="39"/>
        <v>0</v>
      </c>
      <c r="T371" s="33">
        <f t="shared" si="40"/>
        <v>-7.2487812035447945E-10</v>
      </c>
      <c r="U371" s="33">
        <f t="shared" si="41"/>
        <v>-0.24244134213737389</v>
      </c>
      <c r="V371" s="33">
        <f t="shared" si="42"/>
        <v>-0.34434667201154889</v>
      </c>
      <c r="W371" s="1" t="s">
        <v>481</v>
      </c>
      <c r="X371" s="1" t="s">
        <v>30</v>
      </c>
      <c r="Y371" s="2">
        <v>150406.56</v>
      </c>
      <c r="Z371" s="2">
        <v>46258.83</v>
      </c>
      <c r="AA371" s="2">
        <v>-57496.638213410202</v>
      </c>
      <c r="AB371" s="2">
        <v>85786.975680455871</v>
      </c>
    </row>
    <row r="372" spans="1:28" x14ac:dyDescent="0.2">
      <c r="A372" s="1">
        <v>5200950670</v>
      </c>
      <c r="B372" s="1" t="s">
        <v>419</v>
      </c>
      <c r="C372" s="1" t="s">
        <v>456</v>
      </c>
      <c r="D372" s="1" t="s">
        <v>462</v>
      </c>
      <c r="E372" s="2">
        <v>1178</v>
      </c>
      <c r="F372" s="1" t="s">
        <v>438</v>
      </c>
      <c r="G372" s="2">
        <v>431653.18624000001</v>
      </c>
      <c r="H372" s="2">
        <v>-1913.3428180000001</v>
      </c>
      <c r="I372" s="2">
        <v>-5576.4422889999996</v>
      </c>
      <c r="J372" s="2">
        <v>-30760.264050000002</v>
      </c>
      <c r="K372" s="2">
        <v>765.57759299999998</v>
      </c>
      <c r="L372" s="2">
        <f t="shared" si="37"/>
        <v>-37484.471563999999</v>
      </c>
      <c r="M372" s="2">
        <v>0</v>
      </c>
      <c r="N372" s="2">
        <v>8.5000000000000006E-5</v>
      </c>
      <c r="O372" s="2">
        <v>0</v>
      </c>
      <c r="P372" s="2">
        <v>0</v>
      </c>
      <c r="Q372" s="2">
        <f t="shared" si="36"/>
        <v>-37484.471479</v>
      </c>
      <c r="R372" s="33">
        <f t="shared" si="38"/>
        <v>-8.6839325548632829E-2</v>
      </c>
      <c r="S372" s="33">
        <f t="shared" si="39"/>
        <v>0</v>
      </c>
      <c r="T372" s="33">
        <f t="shared" si="40"/>
        <v>1.9691734640119127E-10</v>
      </c>
      <c r="U372" s="33">
        <f t="shared" si="41"/>
        <v>0</v>
      </c>
      <c r="V372" s="33">
        <f t="shared" si="42"/>
        <v>-8.6839325351715485E-2</v>
      </c>
      <c r="W372" s="1" t="s">
        <v>481</v>
      </c>
      <c r="X372" s="1" t="s">
        <v>34</v>
      </c>
      <c r="Y372" s="2">
        <v>393654.36</v>
      </c>
      <c r="Z372" s="2">
        <v>82269.710000000006</v>
      </c>
      <c r="AA372" s="2">
        <v>-150484.14323186126</v>
      </c>
      <c r="AB372" s="2">
        <v>67381.330390967356</v>
      </c>
    </row>
    <row r="373" spans="1:28" x14ac:dyDescent="0.2">
      <c r="A373" s="1">
        <v>5200950680</v>
      </c>
      <c r="B373" s="1" t="s">
        <v>420</v>
      </c>
      <c r="C373" s="1" t="s">
        <v>456</v>
      </c>
      <c r="D373" s="1" t="s">
        <v>462</v>
      </c>
      <c r="E373" s="2">
        <v>571</v>
      </c>
      <c r="F373" s="1" t="s">
        <v>435</v>
      </c>
      <c r="G373" s="2">
        <v>160926.97550900001</v>
      </c>
      <c r="H373" s="2">
        <v>-1195.7616169999999</v>
      </c>
      <c r="I373" s="2">
        <v>-3159.8569640000001</v>
      </c>
      <c r="J373" s="2">
        <v>-11373.211856</v>
      </c>
      <c r="K373" s="2">
        <v>292.10172999999998</v>
      </c>
      <c r="L373" s="2">
        <f t="shared" si="37"/>
        <v>-15436.728707</v>
      </c>
      <c r="M373" s="2">
        <v>0</v>
      </c>
      <c r="N373" s="2">
        <v>7.7300000000000003E-4</v>
      </c>
      <c r="O373" s="2">
        <v>-20574.28</v>
      </c>
      <c r="P373" s="2">
        <v>-20574.28</v>
      </c>
      <c r="Q373" s="2">
        <f t="shared" si="36"/>
        <v>-36011.007934000001</v>
      </c>
      <c r="R373" s="33">
        <f t="shared" si="38"/>
        <v>-9.5923810524461667E-2</v>
      </c>
      <c r="S373" s="33">
        <f t="shared" si="39"/>
        <v>0</v>
      </c>
      <c r="T373" s="33">
        <f t="shared" si="40"/>
        <v>4.8034209153254683E-9</v>
      </c>
      <c r="U373" s="33">
        <f t="shared" si="41"/>
        <v>-0.12784854705014548</v>
      </c>
      <c r="V373" s="33">
        <f t="shared" si="42"/>
        <v>-0.22377235277118626</v>
      </c>
      <c r="W373" s="1" t="s">
        <v>481</v>
      </c>
      <c r="X373" s="1" t="s">
        <v>31</v>
      </c>
      <c r="Y373" s="2">
        <v>63931.360000000001</v>
      </c>
      <c r="Z373" s="2">
        <v>27717.69</v>
      </c>
      <c r="AA373" s="2">
        <v>-24439.348100317464</v>
      </c>
      <c r="AB373" s="2">
        <v>78039.942973901241</v>
      </c>
    </row>
    <row r="374" spans="1:28" x14ac:dyDescent="0.2">
      <c r="A374" s="1">
        <v>5200950690</v>
      </c>
      <c r="B374" s="1" t="s">
        <v>421</v>
      </c>
      <c r="C374" s="1" t="s">
        <v>456</v>
      </c>
      <c r="D374" s="1" t="s">
        <v>462</v>
      </c>
      <c r="E374" s="2">
        <v>2943</v>
      </c>
      <c r="F374" s="1" t="s">
        <v>438</v>
      </c>
      <c r="G374" s="2">
        <v>716827.49811399996</v>
      </c>
      <c r="H374" s="2">
        <v>-2887.2246030000001</v>
      </c>
      <c r="I374" s="2">
        <v>-8220.0487589999993</v>
      </c>
      <c r="J374" s="2">
        <v>-51259.411352000003</v>
      </c>
      <c r="K374" s="2">
        <v>1268.1471329999999</v>
      </c>
      <c r="L374" s="2">
        <f t="shared" si="37"/>
        <v>-61098.537581000004</v>
      </c>
      <c r="M374" s="2">
        <v>0</v>
      </c>
      <c r="N374" s="2">
        <v>-3.1199999999999999E-4</v>
      </c>
      <c r="O374" s="2">
        <v>0</v>
      </c>
      <c r="P374" s="2">
        <v>0</v>
      </c>
      <c r="Q374" s="2">
        <f t="shared" si="36"/>
        <v>-61098.537893000001</v>
      </c>
      <c r="R374" s="33">
        <f t="shared" si="38"/>
        <v>-8.5234645352965044E-2</v>
      </c>
      <c r="S374" s="33">
        <f t="shared" si="39"/>
        <v>0</v>
      </c>
      <c r="T374" s="33">
        <f t="shared" si="40"/>
        <v>-4.3525115989674461E-10</v>
      </c>
      <c r="U374" s="33">
        <f t="shared" si="41"/>
        <v>0</v>
      </c>
      <c r="V374" s="33">
        <f t="shared" si="42"/>
        <v>-8.5234645788216198E-2</v>
      </c>
      <c r="W374" s="1" t="s">
        <v>481</v>
      </c>
      <c r="X374" s="1" t="s">
        <v>34</v>
      </c>
      <c r="Y374" s="2">
        <v>285655.45</v>
      </c>
      <c r="Z374" s="2">
        <v>112990.77</v>
      </c>
      <c r="AA374" s="2">
        <v>-109198.88110158818</v>
      </c>
      <c r="AB374" s="2">
        <v>365148.85896237625</v>
      </c>
    </row>
    <row r="375" spans="1:28" x14ac:dyDescent="0.2">
      <c r="A375" s="1">
        <v>5200950700</v>
      </c>
      <c r="B375" s="1" t="s">
        <v>422</v>
      </c>
      <c r="C375" s="1" t="s">
        <v>456</v>
      </c>
      <c r="D375" s="1" t="s">
        <v>462</v>
      </c>
      <c r="E375" s="2">
        <v>823</v>
      </c>
      <c r="F375" s="1" t="s">
        <v>435</v>
      </c>
      <c r="G375" s="2">
        <v>292997.52282499999</v>
      </c>
      <c r="H375" s="2">
        <v>-1378.895209</v>
      </c>
      <c r="I375" s="2">
        <v>-3791.348191</v>
      </c>
      <c r="J375" s="2">
        <v>-20919.24452</v>
      </c>
      <c r="K375" s="2">
        <v>520.69586000000004</v>
      </c>
      <c r="L375" s="2">
        <f t="shared" si="37"/>
        <v>-25568.79206</v>
      </c>
      <c r="M375" s="2">
        <v>0</v>
      </c>
      <c r="N375" s="2">
        <v>9.0000000000000002E-6</v>
      </c>
      <c r="O375" s="2">
        <v>0</v>
      </c>
      <c r="P375" s="2">
        <v>0</v>
      </c>
      <c r="Q375" s="2">
        <f t="shared" ref="Q375:Q381" si="43">+L375+M375+N375+P375</f>
        <v>-25568.792051</v>
      </c>
      <c r="R375" s="33">
        <f t="shared" si="38"/>
        <v>-8.7266239705622334E-2</v>
      </c>
      <c r="S375" s="33">
        <f t="shared" si="39"/>
        <v>0</v>
      </c>
      <c r="T375" s="33">
        <f t="shared" si="40"/>
        <v>3.0716983246904354E-11</v>
      </c>
      <c r="U375" s="33">
        <f t="shared" si="41"/>
        <v>0</v>
      </c>
      <c r="V375" s="33">
        <f t="shared" si="42"/>
        <v>-8.7266239674905349E-2</v>
      </c>
      <c r="W375" s="1" t="s">
        <v>481</v>
      </c>
      <c r="X375" s="1" t="s">
        <v>34</v>
      </c>
      <c r="Y375" s="2">
        <v>72972.27</v>
      </c>
      <c r="Z375" s="2">
        <v>26726.55</v>
      </c>
      <c r="AA375" s="2">
        <v>-27895.460196691467</v>
      </c>
      <c r="AB375" s="2">
        <v>195344.06633910895</v>
      </c>
    </row>
    <row r="376" spans="1:28" x14ac:dyDescent="0.2">
      <c r="A376" s="1">
        <v>5200950710</v>
      </c>
      <c r="B376" s="1" t="s">
        <v>423</v>
      </c>
      <c r="C376" s="1" t="s">
        <v>456</v>
      </c>
      <c r="D376" s="1" t="s">
        <v>462</v>
      </c>
      <c r="E376" s="2">
        <v>313</v>
      </c>
      <c r="F376" s="1" t="s">
        <v>435</v>
      </c>
      <c r="G376" s="2">
        <v>128199.314313</v>
      </c>
      <c r="H376" s="2">
        <v>-955.74481800000001</v>
      </c>
      <c r="I376" s="2">
        <v>-1539.892094</v>
      </c>
      <c r="J376" s="2">
        <v>-9137.6143539999994</v>
      </c>
      <c r="K376" s="2">
        <v>230.44121200000001</v>
      </c>
      <c r="L376" s="2">
        <f t="shared" ref="L376:L381" si="44">+SUM(H376:K376)</f>
        <v>-11402.810054</v>
      </c>
      <c r="M376" s="2">
        <v>0</v>
      </c>
      <c r="N376" s="2">
        <v>-7.8700000000000005E-4</v>
      </c>
      <c r="O376" s="2">
        <v>-21417.11</v>
      </c>
      <c r="P376" s="2">
        <v>-21417.11</v>
      </c>
      <c r="Q376" s="2">
        <f t="shared" si="43"/>
        <v>-32819.920840999999</v>
      </c>
      <c r="R376" s="33">
        <f t="shared" ref="R376:R381" si="45">+L376/G376</f>
        <v>-8.8945951974126136E-2</v>
      </c>
      <c r="S376" s="33">
        <f t="shared" ref="S376:S381" si="46">+M376/G376</f>
        <v>0</v>
      </c>
      <c r="T376" s="33">
        <f t="shared" ref="T376:T381" si="47">+N376/G376</f>
        <v>-6.1388783880585441E-9</v>
      </c>
      <c r="U376" s="33">
        <f t="shared" ref="U376:U381" si="48">+P376/G376</f>
        <v>-0.16706103394367539</v>
      </c>
      <c r="V376" s="33">
        <f t="shared" ref="V376:V381" si="49">+Q376/G376</f>
        <v>-0.25600699205667987</v>
      </c>
      <c r="W376" s="1" t="s">
        <v>481</v>
      </c>
      <c r="X376" s="1" t="s">
        <v>31</v>
      </c>
      <c r="Y376" s="2">
        <v>26744.38</v>
      </c>
      <c r="Z376" s="2">
        <v>9272.5</v>
      </c>
      <c r="AA376" s="2">
        <v>-10223.702617106352</v>
      </c>
      <c r="AB376" s="2">
        <v>90900.945650911744</v>
      </c>
    </row>
    <row r="377" spans="1:28" x14ac:dyDescent="0.2">
      <c r="A377" s="1">
        <v>5200950711</v>
      </c>
      <c r="B377" s="1" t="s">
        <v>424</v>
      </c>
      <c r="C377" s="1" t="s">
        <v>456</v>
      </c>
      <c r="D377" s="1" t="s">
        <v>462</v>
      </c>
      <c r="E377" s="2">
        <v>367</v>
      </c>
      <c r="F377" s="1" t="s">
        <v>435</v>
      </c>
      <c r="G377" s="2">
        <v>196044.62487299999</v>
      </c>
      <c r="H377" s="2">
        <v>-946.17215499999998</v>
      </c>
      <c r="I377" s="2">
        <v>-2778.0806240000002</v>
      </c>
      <c r="J377" s="2">
        <v>-13979.701461000001</v>
      </c>
      <c r="K377" s="2">
        <v>350.06693200000001</v>
      </c>
      <c r="L377" s="2">
        <f t="shared" si="44"/>
        <v>-17353.887307999998</v>
      </c>
      <c r="M377" s="2">
        <v>0</v>
      </c>
      <c r="N377" s="2">
        <v>1.0000000000000001E-5</v>
      </c>
      <c r="O377" s="2">
        <v>0</v>
      </c>
      <c r="P377" s="2">
        <v>0</v>
      </c>
      <c r="Q377" s="2">
        <f t="shared" si="43"/>
        <v>-17353.887297999998</v>
      </c>
      <c r="R377" s="33">
        <f t="shared" si="45"/>
        <v>-8.8520087297685665E-2</v>
      </c>
      <c r="S377" s="33">
        <f t="shared" si="46"/>
        <v>0</v>
      </c>
      <c r="T377" s="33">
        <f t="shared" si="47"/>
        <v>5.1008794586835106E-11</v>
      </c>
      <c r="U377" s="33">
        <f t="shared" si="48"/>
        <v>0</v>
      </c>
      <c r="V377" s="33">
        <f t="shared" si="49"/>
        <v>-8.8520087246676871E-2</v>
      </c>
      <c r="W377" s="1" t="s">
        <v>481</v>
      </c>
      <c r="X377" s="1" t="s">
        <v>34</v>
      </c>
      <c r="Y377" s="2">
        <v>41922.01</v>
      </c>
      <c r="Z377" s="2">
        <v>13762.46</v>
      </c>
      <c r="AA377" s="2">
        <v>-16025.728147422325</v>
      </c>
      <c r="AB377" s="2">
        <v>138869.94368311414</v>
      </c>
    </row>
    <row r="378" spans="1:28" x14ac:dyDescent="0.2">
      <c r="A378" s="1">
        <v>5200950720</v>
      </c>
      <c r="B378" s="1" t="s">
        <v>425</v>
      </c>
      <c r="C378" s="1" t="s">
        <v>456</v>
      </c>
      <c r="D378" s="1" t="s">
        <v>462</v>
      </c>
      <c r="E378" s="2">
        <v>1692</v>
      </c>
      <c r="F378" s="1" t="s">
        <v>438</v>
      </c>
      <c r="G378" s="2">
        <v>482673.61682499998</v>
      </c>
      <c r="H378" s="2">
        <v>-2063.5198869999999</v>
      </c>
      <c r="I378" s="2">
        <v>-6168.1857399999999</v>
      </c>
      <c r="J378" s="2">
        <v>-34475.675067999997</v>
      </c>
      <c r="K378" s="2">
        <v>850.31162900000004</v>
      </c>
      <c r="L378" s="2">
        <f t="shared" si="44"/>
        <v>-41857.069065999996</v>
      </c>
      <c r="M378" s="2">
        <v>0</v>
      </c>
      <c r="N378" s="2">
        <v>6.6E-4</v>
      </c>
      <c r="O378" s="2">
        <v>0</v>
      </c>
      <c r="P378" s="2">
        <v>0</v>
      </c>
      <c r="Q378" s="2">
        <f t="shared" si="43"/>
        <v>-41857.068405999999</v>
      </c>
      <c r="R378" s="33">
        <f t="shared" si="45"/>
        <v>-8.6719198246909476E-2</v>
      </c>
      <c r="S378" s="33">
        <f t="shared" si="46"/>
        <v>0</v>
      </c>
      <c r="T378" s="33">
        <f t="shared" si="47"/>
        <v>1.3673836252775592E-9</v>
      </c>
      <c r="U378" s="33">
        <f t="shared" si="48"/>
        <v>0</v>
      </c>
      <c r="V378" s="33">
        <f t="shared" si="49"/>
        <v>-8.6719196879525853E-2</v>
      </c>
      <c r="W378" s="1" t="s">
        <v>481</v>
      </c>
      <c r="X378" s="1" t="s">
        <v>34</v>
      </c>
      <c r="Y378" s="2">
        <v>163309.48000000001</v>
      </c>
      <c r="Z378" s="2">
        <v>46640.88</v>
      </c>
      <c r="AA378" s="2">
        <v>-62429.099424786727</v>
      </c>
      <c r="AB378" s="2">
        <v>292739.59041383228</v>
      </c>
    </row>
    <row r="379" spans="1:28" x14ac:dyDescent="0.2">
      <c r="A379" s="1">
        <v>5200950730</v>
      </c>
      <c r="B379" s="1" t="s">
        <v>426</v>
      </c>
      <c r="C379" s="1" t="s">
        <v>456</v>
      </c>
      <c r="D379" s="1" t="s">
        <v>462</v>
      </c>
      <c r="E379" s="2">
        <v>331</v>
      </c>
      <c r="F379" s="1" t="s">
        <v>435</v>
      </c>
      <c r="G379" s="2">
        <v>167646.95056299999</v>
      </c>
      <c r="H379" s="2">
        <v>-978.35526000000004</v>
      </c>
      <c r="I379" s="2">
        <v>-2872.327194</v>
      </c>
      <c r="J379" s="2">
        <v>-11908.668438000001</v>
      </c>
      <c r="K379" s="2">
        <v>302.50309399999998</v>
      </c>
      <c r="L379" s="2">
        <f t="shared" si="44"/>
        <v>-15456.847798000001</v>
      </c>
      <c r="M379" s="2">
        <v>0</v>
      </c>
      <c r="N379" s="2">
        <v>-5108.7827799999995</v>
      </c>
      <c r="O379" s="2">
        <v>0</v>
      </c>
      <c r="P379" s="2">
        <v>0</v>
      </c>
      <c r="Q379" s="2">
        <f t="shared" si="43"/>
        <v>-20565.630578</v>
      </c>
      <c r="R379" s="33">
        <f t="shared" si="45"/>
        <v>-9.2198800789946231E-2</v>
      </c>
      <c r="S379" s="33">
        <f t="shared" si="46"/>
        <v>0</v>
      </c>
      <c r="T379" s="33">
        <f t="shared" si="47"/>
        <v>-3.047346082254071E-2</v>
      </c>
      <c r="U379" s="33">
        <f t="shared" si="48"/>
        <v>0</v>
      </c>
      <c r="V379" s="33">
        <f t="shared" si="49"/>
        <v>-0.12267226161248694</v>
      </c>
      <c r="W379" s="1" t="s">
        <v>481</v>
      </c>
      <c r="X379" s="1" t="s">
        <v>33</v>
      </c>
      <c r="Y379" s="2">
        <v>32438.33</v>
      </c>
      <c r="Z379" s="2">
        <v>5935.63</v>
      </c>
      <c r="AA379" s="2">
        <v>-12400.356236172216</v>
      </c>
      <c r="AB379" s="2">
        <v>126111.11711063984</v>
      </c>
    </row>
    <row r="380" spans="1:28" x14ac:dyDescent="0.2">
      <c r="A380" s="1">
        <v>5200950740</v>
      </c>
      <c r="B380" s="1" t="s">
        <v>427</v>
      </c>
      <c r="C380" s="1" t="s">
        <v>456</v>
      </c>
      <c r="D380" s="1" t="s">
        <v>462</v>
      </c>
      <c r="E380" s="2">
        <v>1165</v>
      </c>
      <c r="F380" s="1" t="s">
        <v>438</v>
      </c>
      <c r="G380" s="2">
        <v>199238.72708099999</v>
      </c>
      <c r="H380" s="2">
        <v>-3000.9877459999998</v>
      </c>
      <c r="I380" s="2">
        <v>-8640.7336890000006</v>
      </c>
      <c r="J380" s="2">
        <v>-13598.090613</v>
      </c>
      <c r="K380" s="2">
        <v>380.47265299999998</v>
      </c>
      <c r="L380" s="2">
        <f t="shared" si="44"/>
        <v>-24859.339394999999</v>
      </c>
      <c r="M380" s="2">
        <v>0</v>
      </c>
      <c r="N380" s="2">
        <v>-2.05E-4</v>
      </c>
      <c r="O380" s="2">
        <v>0</v>
      </c>
      <c r="P380" s="2">
        <v>0</v>
      </c>
      <c r="Q380" s="2">
        <f t="shared" si="43"/>
        <v>-24859.339599999999</v>
      </c>
      <c r="R380" s="33">
        <f t="shared" si="45"/>
        <v>-0.12477162326425374</v>
      </c>
      <c r="S380" s="33">
        <f t="shared" si="46"/>
        <v>0</v>
      </c>
      <c r="T380" s="33">
        <f t="shared" si="47"/>
        <v>-1.0289164310744555E-9</v>
      </c>
      <c r="U380" s="33">
        <f t="shared" si="48"/>
        <v>0</v>
      </c>
      <c r="V380" s="33">
        <f t="shared" si="49"/>
        <v>-0.12477162429317017</v>
      </c>
      <c r="W380" s="1" t="s">
        <v>481</v>
      </c>
      <c r="X380" s="1" t="s">
        <v>33</v>
      </c>
      <c r="Y380" s="2">
        <v>171042.54</v>
      </c>
      <c r="Z380" s="2">
        <v>54294.06</v>
      </c>
      <c r="AA380" s="2">
        <v>-65385.253419018052</v>
      </c>
      <c r="AB380" s="2">
        <v>13743.914503704349</v>
      </c>
    </row>
    <row r="381" spans="1:28" x14ac:dyDescent="0.2">
      <c r="A381" s="1">
        <v>5200950750</v>
      </c>
      <c r="B381" s="1" t="s">
        <v>428</v>
      </c>
      <c r="C381" s="1" t="s">
        <v>456</v>
      </c>
      <c r="D381" s="1" t="s">
        <v>462</v>
      </c>
      <c r="E381" s="2">
        <v>1145</v>
      </c>
      <c r="F381" s="1" t="s">
        <v>438</v>
      </c>
      <c r="G381" s="2">
        <v>257600.96921099999</v>
      </c>
      <c r="H381" s="2">
        <v>-1895.9504569999999</v>
      </c>
      <c r="I381" s="2">
        <v>-4435.5712940000003</v>
      </c>
      <c r="J381" s="2">
        <v>-18264.318698999999</v>
      </c>
      <c r="K381" s="2">
        <v>465.662553</v>
      </c>
      <c r="L381" s="2">
        <f t="shared" si="44"/>
        <v>-24130.177897000001</v>
      </c>
      <c r="M381" s="2">
        <v>0</v>
      </c>
      <c r="N381" s="2">
        <v>-21602.941683000001</v>
      </c>
      <c r="O381" s="2">
        <v>-34219.78</v>
      </c>
      <c r="P381" s="2">
        <v>-34219.78</v>
      </c>
      <c r="Q381" s="2">
        <f t="shared" si="43"/>
        <v>-79952.899579999998</v>
      </c>
      <c r="R381" s="33">
        <f t="shared" si="45"/>
        <v>-9.3672698402136295E-2</v>
      </c>
      <c r="S381" s="33">
        <f t="shared" si="46"/>
        <v>0</v>
      </c>
      <c r="T381" s="33">
        <f t="shared" si="47"/>
        <v>-8.3862035725902534E-2</v>
      </c>
      <c r="U381" s="33">
        <f t="shared" si="48"/>
        <v>-0.13284026106272412</v>
      </c>
      <c r="V381" s="33">
        <f t="shared" si="49"/>
        <v>-0.31037499519076295</v>
      </c>
      <c r="W381" s="1" t="s">
        <v>481</v>
      </c>
      <c r="X381" s="1" t="s">
        <v>30</v>
      </c>
      <c r="Y381" s="2">
        <v>67829.8</v>
      </c>
      <c r="Z381" s="2">
        <v>11630.02</v>
      </c>
      <c r="AA381" s="2">
        <v>-25929.623486422213</v>
      </c>
      <c r="AB381" s="2">
        <v>179723.77590291874</v>
      </c>
    </row>
  </sheetData>
  <autoFilter ref="A4:AB381"/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BG7422"/>
  <sheetViews>
    <sheetView showGridLines="0" zoomScaleNormal="100" workbookViewId="0">
      <selection activeCell="A3" sqref="A3"/>
    </sheetView>
  </sheetViews>
  <sheetFormatPr defaultRowHeight="12.75" x14ac:dyDescent="0.25"/>
  <cols>
    <col min="1" max="1" width="9.140625" style="6"/>
    <col min="2" max="2" width="5.85546875" style="6" customWidth="1"/>
    <col min="3" max="3" width="19.28515625" style="6" customWidth="1"/>
    <col min="4" max="4" width="10.140625" style="6" customWidth="1"/>
    <col min="5" max="5" width="12.7109375" style="6" bestFit="1" customWidth="1"/>
    <col min="6" max="6" width="3" style="6" customWidth="1"/>
    <col min="7" max="8" width="10.85546875" style="6" hidden="1" customWidth="1"/>
    <col min="9" max="9" width="3" style="6" hidden="1" customWidth="1"/>
    <col min="10" max="11" width="11.85546875" style="6" hidden="1" customWidth="1"/>
    <col min="12" max="12" width="3" style="6" hidden="1" customWidth="1"/>
    <col min="13" max="13" width="11.42578125" style="6" hidden="1" customWidth="1"/>
    <col min="14" max="14" width="12" style="6" hidden="1" customWidth="1"/>
    <col min="15" max="15" width="3" style="6" hidden="1" customWidth="1"/>
    <col min="16" max="17" width="12" style="6" hidden="1" customWidth="1"/>
    <col min="18" max="18" width="2.28515625" style="6" hidden="1" customWidth="1"/>
    <col min="19" max="20" width="12" style="6" customWidth="1"/>
    <col min="21" max="21" width="3" style="6" customWidth="1"/>
    <col min="22" max="22" width="12.7109375" style="6" customWidth="1"/>
    <col min="23" max="23" width="9.140625" style="6"/>
    <col min="24" max="24" width="2.85546875" style="6" customWidth="1"/>
    <col min="25" max="25" width="11" style="6" customWidth="1"/>
    <col min="26" max="26" width="9.140625" style="6"/>
    <col min="27" max="27" width="3" style="6" customWidth="1"/>
    <col min="28" max="28" width="10.140625" style="6" bestFit="1" customWidth="1"/>
    <col min="29" max="29" width="9.140625" style="6"/>
    <col min="30" max="30" width="3" style="6" customWidth="1"/>
    <col min="31" max="31" width="12.7109375" style="6" customWidth="1"/>
    <col min="32" max="33" width="9.140625" style="6"/>
    <col min="34" max="34" width="14.7109375" style="6" hidden="1" customWidth="1"/>
    <col min="35" max="35" width="9.140625" style="6"/>
    <col min="36" max="36" width="16.7109375" style="6" customWidth="1"/>
    <col min="37" max="37" width="9.140625" style="6"/>
    <col min="38" max="38" width="11.7109375" style="6" customWidth="1"/>
    <col min="39" max="39" width="2.5703125" style="6" customWidth="1"/>
    <col min="40" max="40" width="9.140625" style="6"/>
    <col min="41" max="41" width="10.140625" style="6" bestFit="1" customWidth="1"/>
    <col min="42" max="42" width="2" style="6" customWidth="1"/>
    <col min="43" max="44" width="10.140625" style="6" bestFit="1" customWidth="1"/>
    <col min="45" max="45" width="2.28515625" style="6" customWidth="1"/>
    <col min="46" max="47" width="10.140625" style="6" bestFit="1" customWidth="1"/>
    <col min="48" max="48" width="2.28515625" style="6" customWidth="1"/>
    <col min="49" max="50" width="10.140625" style="6" bestFit="1" customWidth="1"/>
    <col min="51" max="51" width="2" style="6" customWidth="1"/>
    <col min="52" max="52" width="11.42578125" style="6" bestFit="1" customWidth="1"/>
    <col min="53" max="16384" width="9.140625" style="6"/>
  </cols>
  <sheetData>
    <row r="2" spans="3:59" ht="13.5" thickBot="1" x14ac:dyDescent="0.3"/>
    <row r="3" spans="3:59" ht="21.75" customHeight="1" thickTop="1" thickBot="1" x14ac:dyDescent="0.3">
      <c r="C3" s="21" t="s">
        <v>456</v>
      </c>
      <c r="D3" s="8"/>
      <c r="E3" s="56" t="s">
        <v>498</v>
      </c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6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J3" s="21" t="str">
        <f>+C3</f>
        <v>SARDEGNA</v>
      </c>
      <c r="AL3" s="56" t="s">
        <v>496</v>
      </c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G3" s="6" t="s">
        <v>28</v>
      </c>
    </row>
    <row r="4" spans="3:59" ht="9" customHeight="1" thickTop="1" x14ac:dyDescent="0.25">
      <c r="C4" s="8"/>
      <c r="D4" s="8"/>
      <c r="BG4" s="1" t="s">
        <v>25</v>
      </c>
    </row>
    <row r="5" spans="3:59" ht="14.25" thickBot="1" x14ac:dyDescent="0.3">
      <c r="C5" s="13"/>
      <c r="D5" s="22"/>
      <c r="E5" s="23"/>
      <c r="F5" s="13"/>
      <c r="G5" s="24" t="s">
        <v>467</v>
      </c>
      <c r="H5" s="24"/>
      <c r="I5" s="25"/>
      <c r="J5" s="24" t="s">
        <v>468</v>
      </c>
      <c r="K5" s="24"/>
      <c r="L5" s="25"/>
      <c r="M5" s="24" t="s">
        <v>469</v>
      </c>
      <c r="N5" s="24"/>
      <c r="O5" s="35"/>
      <c r="P5" s="24" t="s">
        <v>16</v>
      </c>
      <c r="Q5" s="24"/>
      <c r="R5" s="35"/>
      <c r="S5" s="24" t="s">
        <v>12</v>
      </c>
      <c r="T5" s="24"/>
      <c r="U5" s="25"/>
      <c r="V5" s="24" t="s">
        <v>470</v>
      </c>
      <c r="W5" s="24"/>
      <c r="X5" s="35" t="s">
        <v>13</v>
      </c>
      <c r="Y5" s="24" t="s">
        <v>14</v>
      </c>
      <c r="Z5" s="24"/>
      <c r="AA5" s="35" t="s">
        <v>13</v>
      </c>
      <c r="AB5" s="24" t="s">
        <v>15</v>
      </c>
      <c r="AC5" s="24"/>
      <c r="AD5" s="25"/>
      <c r="AE5" s="24" t="s">
        <v>485</v>
      </c>
      <c r="AF5" s="24"/>
      <c r="AH5" s="1" t="s">
        <v>450</v>
      </c>
      <c r="AJ5" s="13"/>
      <c r="AK5" s="22"/>
      <c r="AL5" s="23"/>
      <c r="AM5" s="13"/>
      <c r="AZ5" s="35" t="s">
        <v>476</v>
      </c>
      <c r="BA5" s="35"/>
      <c r="BG5" s="1" t="s">
        <v>20</v>
      </c>
    </row>
    <row r="6" spans="3:59" ht="28.5" thickTop="1" thickBot="1" x14ac:dyDescent="0.3">
      <c r="C6" s="26" t="s">
        <v>474</v>
      </c>
      <c r="D6" s="26" t="s">
        <v>473</v>
      </c>
      <c r="E6" s="26" t="s">
        <v>475</v>
      </c>
      <c r="F6" s="17"/>
      <c r="G6" s="27" t="s">
        <v>471</v>
      </c>
      <c r="H6" s="27" t="s">
        <v>472</v>
      </c>
      <c r="I6" s="28"/>
      <c r="J6" s="27" t="s">
        <v>471</v>
      </c>
      <c r="K6" s="27" t="s">
        <v>472</v>
      </c>
      <c r="L6" s="28"/>
      <c r="M6" s="27" t="s">
        <v>471</v>
      </c>
      <c r="N6" s="27" t="s">
        <v>472</v>
      </c>
      <c r="O6" s="27"/>
      <c r="P6" s="27" t="s">
        <v>471</v>
      </c>
      <c r="Q6" s="27" t="s">
        <v>472</v>
      </c>
      <c r="R6" s="27"/>
      <c r="S6" s="27" t="s">
        <v>471</v>
      </c>
      <c r="T6" s="27" t="s">
        <v>472</v>
      </c>
      <c r="U6" s="28"/>
      <c r="V6" s="27" t="s">
        <v>471</v>
      </c>
      <c r="W6" s="27" t="s">
        <v>472</v>
      </c>
      <c r="X6" s="27"/>
      <c r="Y6" s="27" t="s">
        <v>471</v>
      </c>
      <c r="Z6" s="27" t="s">
        <v>472</v>
      </c>
      <c r="AA6" s="27"/>
      <c r="AB6" s="27" t="s">
        <v>471</v>
      </c>
      <c r="AC6" s="27" t="s">
        <v>472</v>
      </c>
      <c r="AD6" s="28"/>
      <c r="AE6" s="27" t="s">
        <v>471</v>
      </c>
      <c r="AF6" s="27" t="s">
        <v>472</v>
      </c>
      <c r="AH6" s="1" t="s">
        <v>453</v>
      </c>
      <c r="AJ6" s="58" t="s">
        <v>36</v>
      </c>
      <c r="AK6" s="38" t="s">
        <v>473</v>
      </c>
      <c r="AL6" s="38" t="s">
        <v>475</v>
      </c>
      <c r="AM6" s="38"/>
      <c r="AN6" s="38" t="s">
        <v>435</v>
      </c>
      <c r="AO6" s="38" t="s">
        <v>438</v>
      </c>
      <c r="AP6" s="38"/>
      <c r="AQ6" s="38" t="s">
        <v>437</v>
      </c>
      <c r="AR6" s="38" t="s">
        <v>439</v>
      </c>
      <c r="AS6" s="38"/>
      <c r="AT6" s="38" t="s">
        <v>434</v>
      </c>
      <c r="AU6" s="38" t="s">
        <v>436</v>
      </c>
      <c r="AV6" s="38"/>
      <c r="AW6" s="38" t="s">
        <v>440</v>
      </c>
      <c r="AX6" s="38" t="s">
        <v>441</v>
      </c>
      <c r="AY6" s="38"/>
      <c r="AZ6" s="47" t="s">
        <v>471</v>
      </c>
      <c r="BA6" s="47" t="s">
        <v>472</v>
      </c>
      <c r="BB6" s="7"/>
      <c r="BG6" s="1" t="s">
        <v>21</v>
      </c>
    </row>
    <row r="7" spans="3:59" ht="18.75" customHeight="1" thickTop="1" thickBot="1" x14ac:dyDescent="0.3">
      <c r="C7" s="29" t="s">
        <v>435</v>
      </c>
      <c r="D7" s="30" t="e">
        <f t="shared" ref="D7:D14" ca="1" si="0">+IF($C$3="ITALIA",COUNTIFS(ipop,C7),COUNTIFS(ipop,C7,A006_,$C$3))</f>
        <v>#NAME?</v>
      </c>
      <c r="E7" s="30" t="e">
        <f t="shared" ref="E7:E14" ca="1" si="1">+IF($C$3="ITALIA",SUMIFS(N068_04,ipop,$C7),SUMIFS(N068_04,ipop,$C7,A006_,$C$3))</f>
        <v>#NAME?</v>
      </c>
      <c r="F7" s="13"/>
      <c r="G7" s="14" t="e">
        <f t="shared" ref="G7:G14" ca="1" si="2">+IF($C$3="ITALIA",SUMIFS(N068_13,ipop,$C7),SUMIFS(N068_13,ipop,$C7,A006_,$C$3))</f>
        <v>#NAME?</v>
      </c>
      <c r="H7" s="15" t="e">
        <f ca="1">+IFERROR(G7/$E7,0)</f>
        <v>#NAME?</v>
      </c>
      <c r="I7" s="13"/>
      <c r="J7" s="14" t="e">
        <f t="shared" ref="J7:J14" ca="1" si="3">+IF($C$3="ITALIA",SUMIFS(N068_14,ipop,$C7),SUMIFS(N068_14,ipop,$C7,A006_,$C$3))</f>
        <v>#NAME?</v>
      </c>
      <c r="K7" s="15" t="e">
        <f t="shared" ref="K7:K14" ca="1" si="4">+IFERROR(J7/$E7,0)</f>
        <v>#NAME?</v>
      </c>
      <c r="L7" s="13"/>
      <c r="M7" s="14" t="e">
        <f t="shared" ref="M7:M14" ca="1" si="5">+IF($C$3="ITALIA",SUMIFS(N068_21,ipop,$C7),SUMIFS(N068_21,ipop,$C7,A006_,$C$3))</f>
        <v>#NAME?</v>
      </c>
      <c r="N7" s="15" t="e">
        <f t="shared" ref="N7:N14" ca="1" si="6">+IFERROR(M7/$E7,0)</f>
        <v>#NAME?</v>
      </c>
      <c r="O7" s="36"/>
      <c r="P7" s="14" t="e">
        <f t="shared" ref="P7:P14" ca="1" si="7">+IF($C$3="ITALIA",SUMIFS(N068_22,ipop,$C7),SUMIFS(N068_22,ipop,$C7,A006_,$C$3))</f>
        <v>#NAME?</v>
      </c>
      <c r="Q7" s="15" t="e">
        <f ca="1">+IFERROR(P7/$E7,0)</f>
        <v>#NAME?</v>
      </c>
      <c r="R7" s="36"/>
      <c r="S7" s="14" t="e">
        <f ca="1">+G7+J7+M7+P7</f>
        <v>#NAME?</v>
      </c>
      <c r="T7" s="15" t="e">
        <f ca="1">+IFERROR(S7/$E7,0)</f>
        <v>#NAME?</v>
      </c>
      <c r="U7" s="13"/>
      <c r="V7" s="14" t="e">
        <f t="shared" ref="V7:V14" ca="1" si="8">+IF($C$3="ITALIA",SUMIFS(taglio_perequazione,ipop,$C7),SUMIFS(taglio_perequazione,ipop,$C7,A006_,$C$3))</f>
        <v>#NAME?</v>
      </c>
      <c r="W7" s="15" t="e">
        <f ca="1">+IFERROR(V7/$E7,0)</f>
        <v>#NAME?</v>
      </c>
      <c r="X7" s="36"/>
      <c r="Y7" s="14" t="e">
        <f t="shared" ref="Y7:Y14" ca="1" si="9">+IF($C$3="ITALIA",SUMIFS(taglio_625,ipop,$C7),SUMIFS(taglio_625,ipop,$C7,A006_,$C$3))</f>
        <v>#NAME?</v>
      </c>
      <c r="Z7" s="15" t="e">
        <f ca="1">+IFERROR(Y7/$E7,0)</f>
        <v>#NAME?</v>
      </c>
      <c r="AA7" s="36"/>
      <c r="AB7" s="14" t="e">
        <f t="shared" ref="AB7:AB14" ca="1" si="10">+IF($C$3="ITALIA",SUMIFS(taglio_montani15,ipop,$C7),SUMIFS(taglio_montani15,ipop,$C7,A006_,$C$3))</f>
        <v>#NAME?</v>
      </c>
      <c r="AC7" s="15" t="e">
        <f ca="1">+IFERROR(AB7/$E7,0)</f>
        <v>#NAME?</v>
      </c>
      <c r="AD7" s="13"/>
      <c r="AE7" s="14" t="e">
        <f ca="1">+SUM(S7+Y7+AB7+V7)</f>
        <v>#NAME?</v>
      </c>
      <c r="AF7" s="15" t="e">
        <f ca="1">+IFERROR(AE7/$E7,0)</f>
        <v>#NAME?</v>
      </c>
      <c r="AH7" s="1" t="s">
        <v>454</v>
      </c>
      <c r="AJ7" s="39" t="s">
        <v>29</v>
      </c>
      <c r="AK7" s="40" t="e">
        <f t="shared" ref="AK7:AK12" ca="1" si="11">+IF($C$3="ITALIA",COUNTIFS(classi_taglio_totale,AJ7),COUNTIFS(classi_taglio_totale,AJ7,A006_,$C$3))</f>
        <v>#NAME?</v>
      </c>
      <c r="AL7" s="40" t="e">
        <f t="shared" ref="AL7:AL12" ca="1" si="12">+IF($C$3="ITALIA",SUMIFS(N068_04,classi_taglio_totale,$AJ7),SUMIFS(N068_04,classi_taglio_totale,$AJ7,A006_,$C$3))</f>
        <v>#NAME?</v>
      </c>
      <c r="AM7" s="48"/>
      <c r="AN7" s="40" t="e">
        <f t="shared" ref="AN7:AO12" ca="1" si="13">+IF($C$3="ITALIA",SUMIFS(totale,classi_taglio_totale,$AJ7,ipop,AN$6),SUMIFS(totale,classi_taglio_totale,$AJ7,A006_,$C$3,ipop,AN$6))</f>
        <v>#NAME?</v>
      </c>
      <c r="AO7" s="40" t="e">
        <f t="shared" ca="1" si="13"/>
        <v>#NAME?</v>
      </c>
      <c r="AP7" s="48"/>
      <c r="AQ7" s="40" t="e">
        <f t="shared" ref="AQ7:AR12" ca="1" si="14">+IF($C$3="ITALIA",SUMIFS(totale,classi_taglio_totale,$AJ7,ipop,AQ$6),SUMIFS(totale,classi_taglio_totale,$AJ7,A006_,$C$3,ipop,AQ$6))</f>
        <v>#NAME?</v>
      </c>
      <c r="AR7" s="40" t="e">
        <f t="shared" ca="1" si="14"/>
        <v>#NAME?</v>
      </c>
      <c r="AS7" s="48"/>
      <c r="AT7" s="40" t="e">
        <f t="shared" ref="AT7:AU12" ca="1" si="15">+IF($C$3="ITALIA",SUMIFS(totale,classi_taglio_totale,$AJ7,ipop,AT$6),SUMIFS(totale,classi_taglio_totale,$AJ7,A006_,$C$3,ipop,AT$6))</f>
        <v>#NAME?</v>
      </c>
      <c r="AU7" s="40" t="e">
        <f t="shared" ca="1" si="15"/>
        <v>#NAME?</v>
      </c>
      <c r="AV7" s="48"/>
      <c r="AW7" s="40" t="e">
        <f t="shared" ref="AW7:AX12" ca="1" si="16">+IF($C$3="ITALIA",SUMIFS(totale,classi_taglio_totale,$AJ7,ipop,AW$6),SUMIFS(totale,classi_taglio_totale,$AJ7,A006_,$C$3,ipop,AW$6))</f>
        <v>#NAME?</v>
      </c>
      <c r="AX7" s="40" t="e">
        <f t="shared" ca="1" si="16"/>
        <v>#NAME?</v>
      </c>
      <c r="AY7" s="48"/>
      <c r="AZ7" s="40" t="e">
        <f t="shared" ref="AZ7:AZ12" ca="1" si="17">+SUM(AN7+AO7+AQ7+AR7+AT7+AU7+AW7+AX7)</f>
        <v>#NAME?</v>
      </c>
      <c r="BA7" s="51" t="e">
        <f t="shared" ref="BA7:BA13" ca="1" si="18">+IFERROR(AZ7/$AL7,0)</f>
        <v>#NAME?</v>
      </c>
      <c r="BG7" s="1" t="s">
        <v>22</v>
      </c>
    </row>
    <row r="8" spans="3:59" ht="17.25" customHeight="1" thickBot="1" x14ac:dyDescent="0.3">
      <c r="C8" s="31" t="s">
        <v>438</v>
      </c>
      <c r="D8" s="16" t="e">
        <f t="shared" ca="1" si="0"/>
        <v>#NAME?</v>
      </c>
      <c r="E8" s="16" t="e">
        <f t="shared" ca="1" si="1"/>
        <v>#NAME?</v>
      </c>
      <c r="F8" s="13"/>
      <c r="G8" s="14" t="e">
        <f t="shared" ca="1" si="2"/>
        <v>#NAME?</v>
      </c>
      <c r="H8" s="15" t="e">
        <f t="shared" ref="H8:H14" ca="1" si="19">+IFERROR(G8/$E8,0)</f>
        <v>#NAME?</v>
      </c>
      <c r="I8" s="13"/>
      <c r="J8" s="14" t="e">
        <f t="shared" ca="1" si="3"/>
        <v>#NAME?</v>
      </c>
      <c r="K8" s="15" t="e">
        <f t="shared" ca="1" si="4"/>
        <v>#NAME?</v>
      </c>
      <c r="L8" s="13"/>
      <c r="M8" s="14" t="e">
        <f t="shared" ca="1" si="5"/>
        <v>#NAME?</v>
      </c>
      <c r="N8" s="15" t="e">
        <f t="shared" ca="1" si="6"/>
        <v>#NAME?</v>
      </c>
      <c r="O8" s="36"/>
      <c r="P8" s="14" t="e">
        <f t="shared" ca="1" si="7"/>
        <v>#NAME?</v>
      </c>
      <c r="Q8" s="15" t="e">
        <f t="shared" ref="Q8:Q14" ca="1" si="20">+IFERROR(P8/$E8,0)</f>
        <v>#NAME?</v>
      </c>
      <c r="R8" s="36"/>
      <c r="S8" s="14" t="e">
        <f t="shared" ref="S8:S14" ca="1" si="21">+G8+J8+M8+P8</f>
        <v>#NAME?</v>
      </c>
      <c r="T8" s="15" t="e">
        <f t="shared" ref="T8:T14" ca="1" si="22">+IFERROR(S8/$E8,0)</f>
        <v>#NAME?</v>
      </c>
      <c r="U8" s="13"/>
      <c r="V8" s="14" t="e">
        <f t="shared" ca="1" si="8"/>
        <v>#NAME?</v>
      </c>
      <c r="W8" s="15" t="e">
        <f t="shared" ref="W8:W14" ca="1" si="23">+IFERROR(V8/$E8,0)</f>
        <v>#NAME?</v>
      </c>
      <c r="X8" s="36"/>
      <c r="Y8" s="14" t="e">
        <f t="shared" ca="1" si="9"/>
        <v>#NAME?</v>
      </c>
      <c r="Z8" s="15" t="e">
        <f t="shared" ref="Z8:Z14" ca="1" si="24">+IFERROR(Y8/$E8,0)</f>
        <v>#NAME?</v>
      </c>
      <c r="AA8" s="36"/>
      <c r="AB8" s="14" t="e">
        <f t="shared" ca="1" si="10"/>
        <v>#NAME?</v>
      </c>
      <c r="AC8" s="15" t="e">
        <f t="shared" ref="AC8:AC14" ca="1" si="25">+IFERROR(AB8/$E8,0)</f>
        <v>#NAME?</v>
      </c>
      <c r="AD8" s="13"/>
      <c r="AE8" s="14" t="e">
        <f t="shared" ref="AE8:AE14" ca="1" si="26">+SUM(S8+Y8+AB8+V8)</f>
        <v>#NAME?</v>
      </c>
      <c r="AF8" s="15" t="e">
        <f t="shared" ref="AF8:AF14" ca="1" si="27">+IFERROR(AE8/$E8,0)</f>
        <v>#NAME?</v>
      </c>
      <c r="AH8" s="1" t="s">
        <v>451</v>
      </c>
      <c r="AJ8" s="41" t="s">
        <v>30</v>
      </c>
      <c r="AK8" s="42" t="e">
        <f t="shared" ca="1" si="11"/>
        <v>#NAME?</v>
      </c>
      <c r="AL8" s="42" t="e">
        <f t="shared" ca="1" si="12"/>
        <v>#NAME?</v>
      </c>
      <c r="AM8" s="49"/>
      <c r="AN8" s="42" t="e">
        <f t="shared" ca="1" si="13"/>
        <v>#NAME?</v>
      </c>
      <c r="AO8" s="42" t="e">
        <f t="shared" ca="1" si="13"/>
        <v>#NAME?</v>
      </c>
      <c r="AP8" s="49"/>
      <c r="AQ8" s="42" t="e">
        <f t="shared" ca="1" si="14"/>
        <v>#NAME?</v>
      </c>
      <c r="AR8" s="42" t="e">
        <f t="shared" ca="1" si="14"/>
        <v>#NAME?</v>
      </c>
      <c r="AS8" s="49"/>
      <c r="AT8" s="42" t="e">
        <f t="shared" ca="1" si="15"/>
        <v>#NAME?</v>
      </c>
      <c r="AU8" s="42" t="e">
        <f t="shared" ca="1" si="15"/>
        <v>#NAME?</v>
      </c>
      <c r="AV8" s="49"/>
      <c r="AW8" s="42" t="e">
        <f t="shared" ca="1" si="16"/>
        <v>#NAME?</v>
      </c>
      <c r="AX8" s="42" t="e">
        <f t="shared" ca="1" si="16"/>
        <v>#NAME?</v>
      </c>
      <c r="AY8" s="49"/>
      <c r="AZ8" s="42" t="e">
        <f t="shared" ca="1" si="17"/>
        <v>#NAME?</v>
      </c>
      <c r="BA8" s="52" t="e">
        <f t="shared" ca="1" si="18"/>
        <v>#NAME?</v>
      </c>
      <c r="BG8" s="1" t="s">
        <v>23</v>
      </c>
    </row>
    <row r="9" spans="3:59" ht="17.25" customHeight="1" thickBot="1" x14ac:dyDescent="0.3">
      <c r="C9" s="31" t="s">
        <v>437</v>
      </c>
      <c r="D9" s="16" t="e">
        <f t="shared" ca="1" si="0"/>
        <v>#NAME?</v>
      </c>
      <c r="E9" s="16" t="e">
        <f t="shared" ca="1" si="1"/>
        <v>#NAME?</v>
      </c>
      <c r="F9" s="13"/>
      <c r="G9" s="14" t="e">
        <f t="shared" ca="1" si="2"/>
        <v>#NAME?</v>
      </c>
      <c r="H9" s="15" t="e">
        <f t="shared" ca="1" si="19"/>
        <v>#NAME?</v>
      </c>
      <c r="I9" s="13"/>
      <c r="J9" s="14" t="e">
        <f t="shared" ca="1" si="3"/>
        <v>#NAME?</v>
      </c>
      <c r="K9" s="15" t="e">
        <f t="shared" ca="1" si="4"/>
        <v>#NAME?</v>
      </c>
      <c r="L9" s="13"/>
      <c r="M9" s="14" t="e">
        <f t="shared" ca="1" si="5"/>
        <v>#NAME?</v>
      </c>
      <c r="N9" s="15" t="e">
        <f t="shared" ca="1" si="6"/>
        <v>#NAME?</v>
      </c>
      <c r="O9" s="36"/>
      <c r="P9" s="14" t="e">
        <f t="shared" ca="1" si="7"/>
        <v>#NAME?</v>
      </c>
      <c r="Q9" s="15" t="e">
        <f t="shared" ca="1" si="20"/>
        <v>#NAME?</v>
      </c>
      <c r="R9" s="36"/>
      <c r="S9" s="14" t="e">
        <f t="shared" ca="1" si="21"/>
        <v>#NAME?</v>
      </c>
      <c r="T9" s="15" t="e">
        <f t="shared" ca="1" si="22"/>
        <v>#NAME?</v>
      </c>
      <c r="U9" s="13"/>
      <c r="V9" s="14" t="e">
        <f t="shared" ca="1" si="8"/>
        <v>#NAME?</v>
      </c>
      <c r="W9" s="15" t="e">
        <f t="shared" ca="1" si="23"/>
        <v>#NAME?</v>
      </c>
      <c r="X9" s="36"/>
      <c r="Y9" s="14" t="e">
        <f t="shared" ca="1" si="9"/>
        <v>#NAME?</v>
      </c>
      <c r="Z9" s="15" t="e">
        <f t="shared" ca="1" si="24"/>
        <v>#NAME?</v>
      </c>
      <c r="AA9" s="36"/>
      <c r="AB9" s="14" t="e">
        <f t="shared" ca="1" si="10"/>
        <v>#NAME?</v>
      </c>
      <c r="AC9" s="15" t="e">
        <f t="shared" ca="1" si="25"/>
        <v>#NAME?</v>
      </c>
      <c r="AD9" s="13"/>
      <c r="AE9" s="14" t="e">
        <f t="shared" ca="1" si="26"/>
        <v>#NAME?</v>
      </c>
      <c r="AF9" s="15" t="e">
        <f t="shared" ca="1" si="27"/>
        <v>#NAME?</v>
      </c>
      <c r="AH9" s="1" t="s">
        <v>445</v>
      </c>
      <c r="AJ9" s="41" t="s">
        <v>31</v>
      </c>
      <c r="AK9" s="42" t="e">
        <f t="shared" ca="1" si="11"/>
        <v>#NAME?</v>
      </c>
      <c r="AL9" s="42" t="e">
        <f t="shared" ca="1" si="12"/>
        <v>#NAME?</v>
      </c>
      <c r="AM9" s="49"/>
      <c r="AN9" s="42" t="e">
        <f t="shared" ca="1" si="13"/>
        <v>#NAME?</v>
      </c>
      <c r="AO9" s="42" t="e">
        <f t="shared" ca="1" si="13"/>
        <v>#NAME?</v>
      </c>
      <c r="AP9" s="49"/>
      <c r="AQ9" s="42" t="e">
        <f t="shared" ca="1" si="14"/>
        <v>#NAME?</v>
      </c>
      <c r="AR9" s="42" t="e">
        <f t="shared" ca="1" si="14"/>
        <v>#NAME?</v>
      </c>
      <c r="AS9" s="49"/>
      <c r="AT9" s="42" t="e">
        <f t="shared" ca="1" si="15"/>
        <v>#NAME?</v>
      </c>
      <c r="AU9" s="42" t="e">
        <f t="shared" ca="1" si="15"/>
        <v>#NAME?</v>
      </c>
      <c r="AV9" s="49"/>
      <c r="AW9" s="42" t="e">
        <f t="shared" ca="1" si="16"/>
        <v>#NAME?</v>
      </c>
      <c r="AX9" s="42" t="e">
        <f t="shared" ca="1" si="16"/>
        <v>#NAME?</v>
      </c>
      <c r="AY9" s="49"/>
      <c r="AZ9" s="42" t="e">
        <f t="shared" ca="1" si="17"/>
        <v>#NAME?</v>
      </c>
      <c r="BA9" s="52" t="e">
        <f t="shared" ca="1" si="18"/>
        <v>#NAME?</v>
      </c>
      <c r="BG9" s="1" t="s">
        <v>24</v>
      </c>
    </row>
    <row r="10" spans="3:59" ht="17.25" customHeight="1" thickBot="1" x14ac:dyDescent="0.3">
      <c r="C10" s="31" t="s">
        <v>439</v>
      </c>
      <c r="D10" s="16" t="e">
        <f t="shared" ca="1" si="0"/>
        <v>#NAME?</v>
      </c>
      <c r="E10" s="16" t="e">
        <f t="shared" ca="1" si="1"/>
        <v>#NAME?</v>
      </c>
      <c r="F10" s="13"/>
      <c r="G10" s="14" t="e">
        <f t="shared" ca="1" si="2"/>
        <v>#NAME?</v>
      </c>
      <c r="H10" s="15" t="e">
        <f t="shared" ca="1" si="19"/>
        <v>#NAME?</v>
      </c>
      <c r="I10" s="13"/>
      <c r="J10" s="14" t="e">
        <f t="shared" ca="1" si="3"/>
        <v>#NAME?</v>
      </c>
      <c r="K10" s="15" t="e">
        <f t="shared" ca="1" si="4"/>
        <v>#NAME?</v>
      </c>
      <c r="L10" s="13"/>
      <c r="M10" s="14" t="e">
        <f t="shared" ca="1" si="5"/>
        <v>#NAME?</v>
      </c>
      <c r="N10" s="15" t="e">
        <f t="shared" ca="1" si="6"/>
        <v>#NAME?</v>
      </c>
      <c r="O10" s="36"/>
      <c r="P10" s="14" t="e">
        <f t="shared" ca="1" si="7"/>
        <v>#NAME?</v>
      </c>
      <c r="Q10" s="15" t="e">
        <f t="shared" ca="1" si="20"/>
        <v>#NAME?</v>
      </c>
      <c r="R10" s="36"/>
      <c r="S10" s="14" t="e">
        <f t="shared" ca="1" si="21"/>
        <v>#NAME?</v>
      </c>
      <c r="T10" s="15" t="e">
        <f t="shared" ca="1" si="22"/>
        <v>#NAME?</v>
      </c>
      <c r="U10" s="13"/>
      <c r="V10" s="14" t="e">
        <f t="shared" ca="1" si="8"/>
        <v>#NAME?</v>
      </c>
      <c r="W10" s="15" t="e">
        <f t="shared" ca="1" si="23"/>
        <v>#NAME?</v>
      </c>
      <c r="X10" s="36"/>
      <c r="Y10" s="14" t="e">
        <f t="shared" ca="1" si="9"/>
        <v>#NAME?</v>
      </c>
      <c r="Z10" s="15" t="e">
        <f t="shared" ca="1" si="24"/>
        <v>#NAME?</v>
      </c>
      <c r="AA10" s="36"/>
      <c r="AB10" s="14" t="e">
        <f t="shared" ca="1" si="10"/>
        <v>#NAME?</v>
      </c>
      <c r="AC10" s="15" t="e">
        <f t="shared" ca="1" si="25"/>
        <v>#NAME?</v>
      </c>
      <c r="AD10" s="13"/>
      <c r="AE10" s="14" t="e">
        <f t="shared" ca="1" si="26"/>
        <v>#NAME?</v>
      </c>
      <c r="AF10" s="15" t="e">
        <f t="shared" ca="1" si="27"/>
        <v>#NAME?</v>
      </c>
      <c r="AH10" s="1" t="s">
        <v>449</v>
      </c>
      <c r="AJ10" s="41" t="s">
        <v>32</v>
      </c>
      <c r="AK10" s="42" t="e">
        <f t="shared" ca="1" si="11"/>
        <v>#NAME?</v>
      </c>
      <c r="AL10" s="42" t="e">
        <f t="shared" ca="1" si="12"/>
        <v>#NAME?</v>
      </c>
      <c r="AM10" s="49"/>
      <c r="AN10" s="42" t="e">
        <f t="shared" ca="1" si="13"/>
        <v>#NAME?</v>
      </c>
      <c r="AO10" s="42" t="e">
        <f t="shared" ca="1" si="13"/>
        <v>#NAME?</v>
      </c>
      <c r="AP10" s="49"/>
      <c r="AQ10" s="42" t="e">
        <f t="shared" ca="1" si="14"/>
        <v>#NAME?</v>
      </c>
      <c r="AR10" s="42" t="e">
        <f t="shared" ca="1" si="14"/>
        <v>#NAME?</v>
      </c>
      <c r="AS10" s="49"/>
      <c r="AT10" s="42" t="e">
        <f t="shared" ca="1" si="15"/>
        <v>#NAME?</v>
      </c>
      <c r="AU10" s="42" t="e">
        <f t="shared" ca="1" si="15"/>
        <v>#NAME?</v>
      </c>
      <c r="AV10" s="49"/>
      <c r="AW10" s="42" t="e">
        <f t="shared" ca="1" si="16"/>
        <v>#NAME?</v>
      </c>
      <c r="AX10" s="42" t="e">
        <f t="shared" ca="1" si="16"/>
        <v>#NAME?</v>
      </c>
      <c r="AY10" s="49"/>
      <c r="AZ10" s="42" t="e">
        <f t="shared" ca="1" si="17"/>
        <v>#NAME?</v>
      </c>
      <c r="BA10" s="52" t="e">
        <f t="shared" ca="1" si="18"/>
        <v>#NAME?</v>
      </c>
      <c r="BG10" s="1" t="s">
        <v>26</v>
      </c>
    </row>
    <row r="11" spans="3:59" ht="17.25" customHeight="1" thickBot="1" x14ac:dyDescent="0.3">
      <c r="C11" s="31" t="s">
        <v>434</v>
      </c>
      <c r="D11" s="16" t="e">
        <f t="shared" ca="1" si="0"/>
        <v>#NAME?</v>
      </c>
      <c r="E11" s="16" t="e">
        <f t="shared" ca="1" si="1"/>
        <v>#NAME?</v>
      </c>
      <c r="F11" s="13"/>
      <c r="G11" s="14" t="e">
        <f t="shared" ca="1" si="2"/>
        <v>#NAME?</v>
      </c>
      <c r="H11" s="15" t="e">
        <f t="shared" ca="1" si="19"/>
        <v>#NAME?</v>
      </c>
      <c r="I11" s="13"/>
      <c r="J11" s="14" t="e">
        <f t="shared" ca="1" si="3"/>
        <v>#NAME?</v>
      </c>
      <c r="K11" s="15" t="e">
        <f t="shared" ca="1" si="4"/>
        <v>#NAME?</v>
      </c>
      <c r="L11" s="13"/>
      <c r="M11" s="14" t="e">
        <f t="shared" ca="1" si="5"/>
        <v>#NAME?</v>
      </c>
      <c r="N11" s="15" t="e">
        <f t="shared" ca="1" si="6"/>
        <v>#NAME?</v>
      </c>
      <c r="O11" s="36"/>
      <c r="P11" s="14" t="e">
        <f t="shared" ca="1" si="7"/>
        <v>#NAME?</v>
      </c>
      <c r="Q11" s="15" t="e">
        <f t="shared" ca="1" si="20"/>
        <v>#NAME?</v>
      </c>
      <c r="R11" s="36"/>
      <c r="S11" s="14" t="e">
        <f t="shared" ca="1" si="21"/>
        <v>#NAME?</v>
      </c>
      <c r="T11" s="15" t="e">
        <f t="shared" ca="1" si="22"/>
        <v>#NAME?</v>
      </c>
      <c r="U11" s="13"/>
      <c r="V11" s="14" t="e">
        <f t="shared" ca="1" si="8"/>
        <v>#NAME?</v>
      </c>
      <c r="W11" s="15" t="e">
        <f t="shared" ca="1" si="23"/>
        <v>#NAME?</v>
      </c>
      <c r="X11" s="36"/>
      <c r="Y11" s="14" t="e">
        <f t="shared" ca="1" si="9"/>
        <v>#NAME?</v>
      </c>
      <c r="Z11" s="15" t="e">
        <f t="shared" ca="1" si="24"/>
        <v>#NAME?</v>
      </c>
      <c r="AA11" s="36"/>
      <c r="AB11" s="14" t="e">
        <f t="shared" ca="1" si="10"/>
        <v>#NAME?</v>
      </c>
      <c r="AC11" s="15" t="e">
        <f t="shared" ca="1" si="25"/>
        <v>#NAME?</v>
      </c>
      <c r="AD11" s="13"/>
      <c r="AE11" s="14" t="e">
        <f t="shared" ca="1" si="26"/>
        <v>#NAME?</v>
      </c>
      <c r="AF11" s="15" t="e">
        <f t="shared" ca="1" si="27"/>
        <v>#NAME?</v>
      </c>
      <c r="AH11" s="1" t="s">
        <v>443</v>
      </c>
      <c r="AJ11" s="41" t="s">
        <v>33</v>
      </c>
      <c r="AK11" s="42" t="e">
        <f t="shared" ca="1" si="11"/>
        <v>#NAME?</v>
      </c>
      <c r="AL11" s="42" t="e">
        <f t="shared" ca="1" si="12"/>
        <v>#NAME?</v>
      </c>
      <c r="AM11" s="49"/>
      <c r="AN11" s="42" t="e">
        <f t="shared" ca="1" si="13"/>
        <v>#NAME?</v>
      </c>
      <c r="AO11" s="42" t="e">
        <f t="shared" ca="1" si="13"/>
        <v>#NAME?</v>
      </c>
      <c r="AP11" s="49"/>
      <c r="AQ11" s="42" t="e">
        <f t="shared" ca="1" si="14"/>
        <v>#NAME?</v>
      </c>
      <c r="AR11" s="42" t="e">
        <f t="shared" ca="1" si="14"/>
        <v>#NAME?</v>
      </c>
      <c r="AS11" s="49"/>
      <c r="AT11" s="42" t="e">
        <f t="shared" ca="1" si="15"/>
        <v>#NAME?</v>
      </c>
      <c r="AU11" s="42" t="e">
        <f t="shared" ca="1" si="15"/>
        <v>#NAME?</v>
      </c>
      <c r="AV11" s="49"/>
      <c r="AW11" s="42" t="e">
        <f t="shared" ca="1" si="16"/>
        <v>#NAME?</v>
      </c>
      <c r="AX11" s="42" t="e">
        <f t="shared" ca="1" si="16"/>
        <v>#NAME?</v>
      </c>
      <c r="AY11" s="49"/>
      <c r="AZ11" s="42" t="e">
        <f t="shared" ca="1" si="17"/>
        <v>#NAME?</v>
      </c>
      <c r="BA11" s="52" t="e">
        <f t="shared" ca="1" si="18"/>
        <v>#NAME?</v>
      </c>
      <c r="BG11"/>
    </row>
    <row r="12" spans="3:59" ht="17.25" customHeight="1" thickBot="1" x14ac:dyDescent="0.3">
      <c r="C12" s="31" t="s">
        <v>436</v>
      </c>
      <c r="D12" s="16" t="e">
        <f t="shared" ca="1" si="0"/>
        <v>#NAME?</v>
      </c>
      <c r="E12" s="16" t="e">
        <f t="shared" ca="1" si="1"/>
        <v>#NAME?</v>
      </c>
      <c r="F12" s="13"/>
      <c r="G12" s="14" t="e">
        <f t="shared" ca="1" si="2"/>
        <v>#NAME?</v>
      </c>
      <c r="H12" s="15" t="e">
        <f t="shared" ca="1" si="19"/>
        <v>#NAME?</v>
      </c>
      <c r="I12" s="13"/>
      <c r="J12" s="14" t="e">
        <f t="shared" ca="1" si="3"/>
        <v>#NAME?</v>
      </c>
      <c r="K12" s="15" t="e">
        <f t="shared" ca="1" si="4"/>
        <v>#NAME?</v>
      </c>
      <c r="L12" s="13"/>
      <c r="M12" s="14" t="e">
        <f t="shared" ca="1" si="5"/>
        <v>#NAME?</v>
      </c>
      <c r="N12" s="15" t="e">
        <f t="shared" ca="1" si="6"/>
        <v>#NAME?</v>
      </c>
      <c r="O12" s="36"/>
      <c r="P12" s="14" t="e">
        <f t="shared" ca="1" si="7"/>
        <v>#NAME?</v>
      </c>
      <c r="Q12" s="15" t="e">
        <f t="shared" ca="1" si="20"/>
        <v>#NAME?</v>
      </c>
      <c r="R12" s="36"/>
      <c r="S12" s="14" t="e">
        <f t="shared" ca="1" si="21"/>
        <v>#NAME?</v>
      </c>
      <c r="T12" s="15" t="e">
        <f t="shared" ca="1" si="22"/>
        <v>#NAME?</v>
      </c>
      <c r="U12" s="13"/>
      <c r="V12" s="14" t="e">
        <f t="shared" ca="1" si="8"/>
        <v>#NAME?</v>
      </c>
      <c r="W12" s="15" t="e">
        <f t="shared" ca="1" si="23"/>
        <v>#NAME?</v>
      </c>
      <c r="X12" s="36"/>
      <c r="Y12" s="14" t="e">
        <f t="shared" ca="1" si="9"/>
        <v>#NAME?</v>
      </c>
      <c r="Z12" s="15" t="e">
        <f t="shared" ca="1" si="24"/>
        <v>#NAME?</v>
      </c>
      <c r="AA12" s="36"/>
      <c r="AB12" s="14" t="e">
        <f t="shared" ca="1" si="10"/>
        <v>#NAME?</v>
      </c>
      <c r="AC12" s="15" t="e">
        <f t="shared" ca="1" si="25"/>
        <v>#NAME?</v>
      </c>
      <c r="AD12" s="13"/>
      <c r="AE12" s="14" t="e">
        <f t="shared" ca="1" si="26"/>
        <v>#NAME?</v>
      </c>
      <c r="AF12" s="15" t="e">
        <f t="shared" ca="1" si="27"/>
        <v>#NAME?</v>
      </c>
      <c r="AH12" s="1" t="s">
        <v>442</v>
      </c>
      <c r="AJ12" s="43" t="s">
        <v>34</v>
      </c>
      <c r="AK12" s="44" t="e">
        <f t="shared" ca="1" si="11"/>
        <v>#NAME?</v>
      </c>
      <c r="AL12" s="44" t="e">
        <f t="shared" ca="1" si="12"/>
        <v>#NAME?</v>
      </c>
      <c r="AM12" s="34"/>
      <c r="AN12" s="44" t="e">
        <f t="shared" ca="1" si="13"/>
        <v>#NAME?</v>
      </c>
      <c r="AO12" s="44" t="e">
        <f t="shared" ca="1" si="13"/>
        <v>#NAME?</v>
      </c>
      <c r="AP12" s="34"/>
      <c r="AQ12" s="44" t="e">
        <f t="shared" ca="1" si="14"/>
        <v>#NAME?</v>
      </c>
      <c r="AR12" s="44" t="e">
        <f t="shared" ca="1" si="14"/>
        <v>#NAME?</v>
      </c>
      <c r="AS12" s="34"/>
      <c r="AT12" s="44" t="e">
        <f t="shared" ca="1" si="15"/>
        <v>#NAME?</v>
      </c>
      <c r="AU12" s="44" t="e">
        <f t="shared" ca="1" si="15"/>
        <v>#NAME?</v>
      </c>
      <c r="AV12" s="34"/>
      <c r="AW12" s="44" t="e">
        <f t="shared" ca="1" si="16"/>
        <v>#NAME?</v>
      </c>
      <c r="AX12" s="44" t="e">
        <f t="shared" ca="1" si="16"/>
        <v>#NAME?</v>
      </c>
      <c r="AY12" s="34"/>
      <c r="AZ12" s="44" t="e">
        <f t="shared" ca="1" si="17"/>
        <v>#NAME?</v>
      </c>
      <c r="BA12" s="53" t="e">
        <f t="shared" ca="1" si="18"/>
        <v>#NAME?</v>
      </c>
      <c r="BG12"/>
    </row>
    <row r="13" spans="3:59" ht="17.25" customHeight="1" thickBot="1" x14ac:dyDescent="0.3">
      <c r="C13" s="31" t="s">
        <v>440</v>
      </c>
      <c r="D13" s="16" t="e">
        <f t="shared" ca="1" si="0"/>
        <v>#NAME?</v>
      </c>
      <c r="E13" s="16" t="e">
        <f t="shared" ca="1" si="1"/>
        <v>#NAME?</v>
      </c>
      <c r="F13" s="13"/>
      <c r="G13" s="14" t="e">
        <f t="shared" ca="1" si="2"/>
        <v>#NAME?</v>
      </c>
      <c r="H13" s="15" t="e">
        <f t="shared" ca="1" si="19"/>
        <v>#NAME?</v>
      </c>
      <c r="I13" s="13"/>
      <c r="J13" s="14" t="e">
        <f t="shared" ca="1" si="3"/>
        <v>#NAME?</v>
      </c>
      <c r="K13" s="15" t="e">
        <f t="shared" ca="1" si="4"/>
        <v>#NAME?</v>
      </c>
      <c r="L13" s="13"/>
      <c r="M13" s="14" t="e">
        <f t="shared" ca="1" si="5"/>
        <v>#NAME?</v>
      </c>
      <c r="N13" s="15" t="e">
        <f t="shared" ca="1" si="6"/>
        <v>#NAME?</v>
      </c>
      <c r="O13" s="36"/>
      <c r="P13" s="14" t="e">
        <f t="shared" ca="1" si="7"/>
        <v>#NAME?</v>
      </c>
      <c r="Q13" s="15" t="e">
        <f t="shared" ca="1" si="20"/>
        <v>#NAME?</v>
      </c>
      <c r="R13" s="36"/>
      <c r="S13" s="14" t="e">
        <f t="shared" ca="1" si="21"/>
        <v>#NAME?</v>
      </c>
      <c r="T13" s="15" t="e">
        <f t="shared" ca="1" si="22"/>
        <v>#NAME?</v>
      </c>
      <c r="U13" s="13"/>
      <c r="V13" s="14" t="e">
        <f t="shared" ca="1" si="8"/>
        <v>#NAME?</v>
      </c>
      <c r="W13" s="15" t="e">
        <f t="shared" ca="1" si="23"/>
        <v>#NAME?</v>
      </c>
      <c r="X13" s="36"/>
      <c r="Y13" s="14" t="e">
        <f t="shared" ca="1" si="9"/>
        <v>#NAME?</v>
      </c>
      <c r="Z13" s="15" t="e">
        <f t="shared" ca="1" si="24"/>
        <v>#NAME?</v>
      </c>
      <c r="AA13" s="36"/>
      <c r="AB13" s="14" t="e">
        <f t="shared" ca="1" si="10"/>
        <v>#NAME?</v>
      </c>
      <c r="AC13" s="15" t="e">
        <f t="shared" ca="1" si="25"/>
        <v>#NAME?</v>
      </c>
      <c r="AD13" s="13"/>
      <c r="AE13" s="14" t="e">
        <f t="shared" ca="1" si="26"/>
        <v>#NAME?</v>
      </c>
      <c r="AF13" s="15" t="e">
        <f t="shared" ca="1" si="27"/>
        <v>#NAME?</v>
      </c>
      <c r="AH13" s="1" t="s">
        <v>448</v>
      </c>
      <c r="AJ13" s="45" t="s">
        <v>466</v>
      </c>
      <c r="AK13" s="46" t="e">
        <f ca="1">SUM(AK6:AK12)</f>
        <v>#NAME?</v>
      </c>
      <c r="AL13" s="46" t="e">
        <f ca="1">+SUM(AL6:AL12)</f>
        <v>#NAME?</v>
      </c>
      <c r="AM13" s="50"/>
      <c r="AN13" s="46" t="e">
        <f ca="1">+SUM(AN6:AN12)</f>
        <v>#NAME?</v>
      </c>
      <c r="AO13" s="46" t="e">
        <f ca="1">+SUM(AO6:AO12)</f>
        <v>#NAME?</v>
      </c>
      <c r="AP13" s="50"/>
      <c r="AQ13" s="46" t="e">
        <f ca="1">+SUM(AQ6:AQ12)</f>
        <v>#NAME?</v>
      </c>
      <c r="AR13" s="46" t="e">
        <f ca="1">+SUM(AR6:AR12)</f>
        <v>#NAME?</v>
      </c>
      <c r="AS13" s="50"/>
      <c r="AT13" s="46" t="e">
        <f ca="1">+SUM(AT6:AT12)</f>
        <v>#NAME?</v>
      </c>
      <c r="AU13" s="46" t="e">
        <f ca="1">+SUM(AU6:AU12)</f>
        <v>#NAME?</v>
      </c>
      <c r="AV13" s="50"/>
      <c r="AW13" s="46" t="e">
        <f ca="1">+SUM(AW6:AW12)</f>
        <v>#NAME?</v>
      </c>
      <c r="AX13" s="46" t="e">
        <f ca="1">+SUM(AX6:AX12)</f>
        <v>#NAME?</v>
      </c>
      <c r="AY13" s="50"/>
      <c r="AZ13" s="46" t="e">
        <f ca="1">+SUM(AZ6:AZ12)</f>
        <v>#NAME?</v>
      </c>
      <c r="BA13" s="54" t="e">
        <f t="shared" ca="1" si="18"/>
        <v>#NAME?</v>
      </c>
      <c r="BG13"/>
    </row>
    <row r="14" spans="3:59" ht="17.25" customHeight="1" thickBot="1" x14ac:dyDescent="0.3">
      <c r="C14" s="31" t="s">
        <v>441</v>
      </c>
      <c r="D14" s="16" t="e">
        <f t="shared" ca="1" si="0"/>
        <v>#NAME?</v>
      </c>
      <c r="E14" s="16" t="e">
        <f t="shared" ca="1" si="1"/>
        <v>#NAME?</v>
      </c>
      <c r="F14" s="13"/>
      <c r="G14" s="14" t="e">
        <f t="shared" ca="1" si="2"/>
        <v>#NAME?</v>
      </c>
      <c r="H14" s="15" t="e">
        <f t="shared" ca="1" si="19"/>
        <v>#NAME?</v>
      </c>
      <c r="I14" s="13"/>
      <c r="J14" s="14" t="e">
        <f t="shared" ca="1" si="3"/>
        <v>#NAME?</v>
      </c>
      <c r="K14" s="15" t="e">
        <f t="shared" ca="1" si="4"/>
        <v>#NAME?</v>
      </c>
      <c r="L14" s="13"/>
      <c r="M14" s="14" t="e">
        <f t="shared" ca="1" si="5"/>
        <v>#NAME?</v>
      </c>
      <c r="N14" s="15" t="e">
        <f t="shared" ca="1" si="6"/>
        <v>#NAME?</v>
      </c>
      <c r="O14" s="36"/>
      <c r="P14" s="14" t="e">
        <f t="shared" ca="1" si="7"/>
        <v>#NAME?</v>
      </c>
      <c r="Q14" s="15" t="e">
        <f t="shared" ca="1" si="20"/>
        <v>#NAME?</v>
      </c>
      <c r="R14" s="36"/>
      <c r="S14" s="14" t="e">
        <f t="shared" ca="1" si="21"/>
        <v>#NAME?</v>
      </c>
      <c r="T14" s="15" t="e">
        <f t="shared" ca="1" si="22"/>
        <v>#NAME?</v>
      </c>
      <c r="U14" s="13"/>
      <c r="V14" s="14" t="e">
        <f t="shared" ca="1" si="8"/>
        <v>#NAME?</v>
      </c>
      <c r="W14" s="15" t="e">
        <f t="shared" ca="1" si="23"/>
        <v>#NAME?</v>
      </c>
      <c r="X14" s="36"/>
      <c r="Y14" s="14" t="e">
        <f t="shared" ca="1" si="9"/>
        <v>#NAME?</v>
      </c>
      <c r="Z14" s="15" t="e">
        <f t="shared" ca="1" si="24"/>
        <v>#NAME?</v>
      </c>
      <c r="AA14" s="36"/>
      <c r="AB14" s="14" t="e">
        <f t="shared" ca="1" si="10"/>
        <v>#NAME?</v>
      </c>
      <c r="AC14" s="15" t="e">
        <f t="shared" ca="1" si="25"/>
        <v>#NAME?</v>
      </c>
      <c r="AD14" s="13"/>
      <c r="AE14" s="14" t="e">
        <f t="shared" ca="1" si="26"/>
        <v>#NAME?</v>
      </c>
      <c r="AF14" s="15" t="e">
        <f t="shared" ca="1" si="27"/>
        <v>#NAME?</v>
      </c>
      <c r="AH14" s="1" t="s">
        <v>465</v>
      </c>
      <c r="AJ14" s="59" t="s">
        <v>497</v>
      </c>
      <c r="AK14"/>
      <c r="AL14"/>
      <c r="BG14"/>
    </row>
    <row r="15" spans="3:59" ht="21.75" customHeight="1" thickBot="1" x14ac:dyDescent="0.3">
      <c r="C15" s="19" t="s">
        <v>466</v>
      </c>
      <c r="D15" s="20" t="e">
        <f ca="1">SUM(D7:D14)</f>
        <v>#NAME?</v>
      </c>
      <c r="E15" s="20" t="e">
        <f ca="1">+SUM(E7:E14)</f>
        <v>#NAME?</v>
      </c>
      <c r="F15" s="18"/>
      <c r="G15" s="10" t="e">
        <f ca="1">+SUM(G7:G14)</f>
        <v>#NAME?</v>
      </c>
      <c r="H15" s="11" t="e">
        <f ca="1">+G15/$E15</f>
        <v>#NAME?</v>
      </c>
      <c r="I15" s="18"/>
      <c r="J15" s="10" t="e">
        <f ca="1">+SUM(J7:J14)</f>
        <v>#NAME?</v>
      </c>
      <c r="K15" s="11" t="e">
        <f ca="1">+J15/$E15</f>
        <v>#NAME?</v>
      </c>
      <c r="L15" s="18"/>
      <c r="M15" s="9" t="e">
        <f ca="1">+SUM(M7:M14)</f>
        <v>#NAME?</v>
      </c>
      <c r="N15" s="12" t="e">
        <f ca="1">+M15/$E15</f>
        <v>#NAME?</v>
      </c>
      <c r="O15" s="37"/>
      <c r="P15" s="9" t="e">
        <f ca="1">+SUM(P7:P14)</f>
        <v>#NAME?</v>
      </c>
      <c r="Q15" s="12" t="e">
        <f ca="1">+P15/$E15</f>
        <v>#NAME?</v>
      </c>
      <c r="R15" s="37"/>
      <c r="S15" s="9" t="e">
        <f ca="1">+SUM(S7:S14)</f>
        <v>#NAME?</v>
      </c>
      <c r="T15" s="12" t="e">
        <f ca="1">+S15/$E15</f>
        <v>#NAME?</v>
      </c>
      <c r="U15" s="18"/>
      <c r="V15" s="9" t="e">
        <f ca="1">+SUM(V7:V14)</f>
        <v>#NAME?</v>
      </c>
      <c r="W15" s="12" t="e">
        <f ca="1">+V15/$E15</f>
        <v>#NAME?</v>
      </c>
      <c r="X15" s="37"/>
      <c r="Y15" s="9" t="e">
        <f ca="1">+SUM(Y7:Y14)</f>
        <v>#NAME?</v>
      </c>
      <c r="Z15" s="12" t="e">
        <f ca="1">+Y15/$E15</f>
        <v>#NAME?</v>
      </c>
      <c r="AA15" s="37"/>
      <c r="AB15" s="9" t="e">
        <f ca="1">+SUM(AB7:AB14)</f>
        <v>#NAME?</v>
      </c>
      <c r="AC15" s="12" t="e">
        <f ca="1">+AB15/$E15</f>
        <v>#NAME?</v>
      </c>
      <c r="AD15" s="18"/>
      <c r="AE15" s="9" t="e">
        <f ca="1">+SUM(AE7:AE14)</f>
        <v>#NAME?</v>
      </c>
      <c r="AF15" s="12" t="e">
        <f ca="1">+AE15/$E15</f>
        <v>#NAME?</v>
      </c>
      <c r="AH15" s="1" t="s">
        <v>433</v>
      </c>
      <c r="AJ15"/>
      <c r="AK15"/>
      <c r="AL15"/>
      <c r="BG15"/>
    </row>
    <row r="16" spans="3:59" ht="15.75" thickTop="1" x14ac:dyDescent="0.25">
      <c r="C16" s="59" t="s">
        <v>497</v>
      </c>
      <c r="D16"/>
      <c r="E16"/>
      <c r="AH16" s="1" t="s">
        <v>452</v>
      </c>
      <c r="AJ16"/>
      <c r="AK16"/>
      <c r="AL16"/>
      <c r="BG16"/>
    </row>
    <row r="17" spans="3:59" ht="15" x14ac:dyDescent="0.25">
      <c r="C17"/>
      <c r="D17"/>
      <c r="E17"/>
      <c r="AH17" s="1" t="s">
        <v>456</v>
      </c>
      <c r="AJ17"/>
      <c r="AK17"/>
      <c r="AL17"/>
      <c r="BG17"/>
    </row>
    <row r="18" spans="3:59" ht="15" x14ac:dyDescent="0.25">
      <c r="C18"/>
      <c r="D18"/>
      <c r="E18"/>
      <c r="AH18"/>
      <c r="BG18"/>
    </row>
    <row r="19" spans="3:59" ht="15" x14ac:dyDescent="0.25">
      <c r="C19"/>
      <c r="D19"/>
      <c r="E19"/>
      <c r="AH19"/>
      <c r="BG19"/>
    </row>
    <row r="20" spans="3:59" ht="15" x14ac:dyDescent="0.25">
      <c r="C20"/>
      <c r="D20"/>
      <c r="E20"/>
      <c r="AH20"/>
      <c r="BG20"/>
    </row>
    <row r="21" spans="3:59" ht="15" x14ac:dyDescent="0.25">
      <c r="C21"/>
      <c r="D21"/>
      <c r="E21"/>
      <c r="AH21"/>
      <c r="BG21"/>
    </row>
    <row r="22" spans="3:59" ht="15" x14ac:dyDescent="0.25">
      <c r="C22"/>
      <c r="D22"/>
      <c r="E22"/>
      <c r="AH22"/>
      <c r="BG22"/>
    </row>
    <row r="23" spans="3:59" ht="15" x14ac:dyDescent="0.25">
      <c r="C23"/>
      <c r="D23"/>
      <c r="E23"/>
      <c r="AH23"/>
      <c r="BG23"/>
    </row>
    <row r="24" spans="3:59" ht="15" x14ac:dyDescent="0.25">
      <c r="C24"/>
      <c r="D24"/>
      <c r="E24"/>
      <c r="AH24"/>
      <c r="BG24"/>
    </row>
    <row r="25" spans="3:59" ht="15" x14ac:dyDescent="0.25">
      <c r="C25"/>
      <c r="D25"/>
      <c r="E25"/>
      <c r="AH25"/>
      <c r="BG25"/>
    </row>
    <row r="26" spans="3:59" ht="15" x14ac:dyDescent="0.25">
      <c r="C26"/>
      <c r="D26"/>
      <c r="E26"/>
      <c r="AH26"/>
      <c r="BG26"/>
    </row>
    <row r="27" spans="3:59" ht="15" x14ac:dyDescent="0.25">
      <c r="C27"/>
      <c r="D27"/>
      <c r="E27"/>
      <c r="AH27"/>
      <c r="BG27"/>
    </row>
    <row r="28" spans="3:59" ht="15" x14ac:dyDescent="0.25">
      <c r="C28"/>
      <c r="D28"/>
      <c r="E28"/>
      <c r="AH28"/>
      <c r="BG28"/>
    </row>
    <row r="29" spans="3:59" ht="15" x14ac:dyDescent="0.25">
      <c r="C29"/>
      <c r="D29"/>
      <c r="E29"/>
      <c r="AH29"/>
      <c r="BG29"/>
    </row>
    <row r="30" spans="3:59" ht="15" x14ac:dyDescent="0.25">
      <c r="C30"/>
      <c r="D30"/>
      <c r="E30"/>
      <c r="AH30"/>
      <c r="BG30"/>
    </row>
    <row r="31" spans="3:59" ht="15" x14ac:dyDescent="0.25">
      <c r="C31"/>
      <c r="D31"/>
      <c r="E31"/>
      <c r="AH31"/>
      <c r="BG31"/>
    </row>
    <row r="32" spans="3:59" ht="15" x14ac:dyDescent="0.25">
      <c r="C32"/>
      <c r="D32"/>
      <c r="E32"/>
      <c r="AH32"/>
      <c r="BG32"/>
    </row>
    <row r="33" spans="3:59" ht="15" x14ac:dyDescent="0.25">
      <c r="C33"/>
      <c r="D33"/>
      <c r="E33"/>
      <c r="AH33"/>
      <c r="BG33"/>
    </row>
    <row r="34" spans="3:59" ht="15" x14ac:dyDescent="0.25">
      <c r="C34"/>
      <c r="D34"/>
      <c r="E34"/>
      <c r="AH34"/>
      <c r="BG34"/>
    </row>
    <row r="35" spans="3:59" ht="15" x14ac:dyDescent="0.25">
      <c r="C35"/>
      <c r="D35"/>
      <c r="E35"/>
      <c r="AH35"/>
      <c r="BG35"/>
    </row>
    <row r="36" spans="3:59" ht="15" x14ac:dyDescent="0.25">
      <c r="C36"/>
      <c r="D36"/>
      <c r="E36"/>
      <c r="AH36"/>
      <c r="BG36"/>
    </row>
    <row r="37" spans="3:59" ht="15" x14ac:dyDescent="0.25">
      <c r="C37"/>
      <c r="D37"/>
      <c r="E37"/>
      <c r="AH37"/>
      <c r="BG37"/>
    </row>
    <row r="38" spans="3:59" ht="15" x14ac:dyDescent="0.25">
      <c r="C38"/>
      <c r="D38"/>
      <c r="E38"/>
      <c r="AH38"/>
      <c r="BG38"/>
    </row>
    <row r="39" spans="3:59" ht="15" x14ac:dyDescent="0.25">
      <c r="C39"/>
      <c r="D39"/>
      <c r="E39"/>
      <c r="AH39"/>
      <c r="BG39"/>
    </row>
    <row r="40" spans="3:59" ht="15" x14ac:dyDescent="0.25">
      <c r="C40"/>
      <c r="D40"/>
      <c r="E40"/>
      <c r="AH40"/>
      <c r="BG40"/>
    </row>
    <row r="41" spans="3:59" ht="15" x14ac:dyDescent="0.25">
      <c r="C41"/>
      <c r="D41"/>
      <c r="E41"/>
      <c r="AH41"/>
      <c r="BG41"/>
    </row>
    <row r="42" spans="3:59" ht="15" x14ac:dyDescent="0.25">
      <c r="C42"/>
      <c r="D42"/>
      <c r="E42"/>
      <c r="AH42"/>
      <c r="BG42"/>
    </row>
    <row r="43" spans="3:59" ht="15" x14ac:dyDescent="0.25">
      <c r="C43"/>
      <c r="D43"/>
      <c r="E43"/>
      <c r="AH43"/>
      <c r="BG43"/>
    </row>
    <row r="44" spans="3:59" ht="15" x14ac:dyDescent="0.25">
      <c r="C44"/>
      <c r="D44"/>
      <c r="E44"/>
      <c r="AH44"/>
      <c r="BG44"/>
    </row>
    <row r="45" spans="3:59" ht="15" x14ac:dyDescent="0.25">
      <c r="C45"/>
      <c r="D45"/>
      <c r="E45"/>
      <c r="AH45"/>
      <c r="BG45"/>
    </row>
    <row r="46" spans="3:59" ht="15" x14ac:dyDescent="0.25">
      <c r="C46"/>
      <c r="D46"/>
      <c r="E46"/>
      <c r="AH46"/>
      <c r="BG46"/>
    </row>
    <row r="47" spans="3:59" ht="15" x14ac:dyDescent="0.25">
      <c r="C47"/>
      <c r="D47"/>
      <c r="E47"/>
      <c r="AH47"/>
      <c r="BG47"/>
    </row>
    <row r="48" spans="3:59" ht="15" x14ac:dyDescent="0.25">
      <c r="C48"/>
      <c r="D48"/>
      <c r="E48"/>
      <c r="AH48"/>
      <c r="BG48"/>
    </row>
    <row r="49" spans="3:59" ht="15" x14ac:dyDescent="0.25">
      <c r="C49"/>
      <c r="D49"/>
      <c r="E49"/>
      <c r="AH49"/>
      <c r="BG49"/>
    </row>
    <row r="50" spans="3:59" ht="15" x14ac:dyDescent="0.25">
      <c r="C50"/>
      <c r="D50"/>
      <c r="E50"/>
      <c r="AH50"/>
      <c r="BG50"/>
    </row>
    <row r="51" spans="3:59" ht="15" x14ac:dyDescent="0.25">
      <c r="C51"/>
      <c r="D51"/>
      <c r="E51"/>
      <c r="AH51"/>
      <c r="BG51"/>
    </row>
    <row r="52" spans="3:59" ht="15" x14ac:dyDescent="0.25">
      <c r="C52"/>
      <c r="D52"/>
      <c r="E52"/>
      <c r="AH52"/>
      <c r="BG52"/>
    </row>
    <row r="53" spans="3:59" ht="15" x14ac:dyDescent="0.25">
      <c r="C53"/>
      <c r="D53"/>
      <c r="E53"/>
      <c r="AH53"/>
      <c r="BG53"/>
    </row>
    <row r="54" spans="3:59" ht="15" x14ac:dyDescent="0.25">
      <c r="C54"/>
      <c r="D54"/>
      <c r="E54"/>
      <c r="AH54"/>
      <c r="BG54"/>
    </row>
    <row r="55" spans="3:59" ht="15" x14ac:dyDescent="0.25">
      <c r="C55"/>
      <c r="D55"/>
      <c r="E55"/>
      <c r="AH55"/>
      <c r="BG55"/>
    </row>
    <row r="56" spans="3:59" ht="15" x14ac:dyDescent="0.25">
      <c r="C56"/>
      <c r="D56"/>
      <c r="E56"/>
      <c r="AH56"/>
      <c r="BG56"/>
    </row>
    <row r="57" spans="3:59" ht="15" x14ac:dyDescent="0.25">
      <c r="C57"/>
      <c r="D57"/>
      <c r="E57"/>
      <c r="AH57"/>
      <c r="BG57"/>
    </row>
    <row r="58" spans="3:59" ht="15" x14ac:dyDescent="0.25">
      <c r="C58"/>
      <c r="D58"/>
      <c r="E58"/>
      <c r="AH58"/>
      <c r="BG58"/>
    </row>
    <row r="59" spans="3:59" ht="15" x14ac:dyDescent="0.25">
      <c r="C59"/>
      <c r="D59"/>
      <c r="E59"/>
      <c r="AH59"/>
      <c r="BG59"/>
    </row>
    <row r="60" spans="3:59" ht="15" x14ac:dyDescent="0.25">
      <c r="C60"/>
      <c r="D60"/>
      <c r="E60"/>
      <c r="AH60"/>
      <c r="BG60"/>
    </row>
    <row r="61" spans="3:59" ht="15" x14ac:dyDescent="0.25">
      <c r="C61"/>
      <c r="D61"/>
      <c r="E61"/>
      <c r="AH61"/>
      <c r="BG61"/>
    </row>
    <row r="62" spans="3:59" ht="15" x14ac:dyDescent="0.25">
      <c r="C62"/>
      <c r="D62"/>
      <c r="E62"/>
      <c r="AH62"/>
      <c r="BG62"/>
    </row>
    <row r="63" spans="3:59" ht="15" x14ac:dyDescent="0.25">
      <c r="C63"/>
      <c r="D63"/>
      <c r="E63"/>
      <c r="AH63"/>
      <c r="BG63"/>
    </row>
    <row r="64" spans="3:59" ht="15" x14ac:dyDescent="0.25">
      <c r="C64"/>
      <c r="D64"/>
      <c r="E64"/>
      <c r="AH64"/>
      <c r="BG64"/>
    </row>
    <row r="65" spans="3:59" ht="15" x14ac:dyDescent="0.25">
      <c r="C65"/>
      <c r="D65"/>
      <c r="E65"/>
      <c r="AH65"/>
      <c r="BG65"/>
    </row>
    <row r="66" spans="3:59" ht="15" x14ac:dyDescent="0.25">
      <c r="C66"/>
      <c r="D66"/>
      <c r="E66"/>
      <c r="AH66"/>
      <c r="BG66"/>
    </row>
    <row r="67" spans="3:59" ht="15" x14ac:dyDescent="0.25">
      <c r="C67"/>
      <c r="D67"/>
      <c r="E67"/>
      <c r="AH67"/>
      <c r="BG67"/>
    </row>
    <row r="68" spans="3:59" ht="15" x14ac:dyDescent="0.25">
      <c r="C68"/>
      <c r="D68"/>
      <c r="E68"/>
      <c r="AH68"/>
      <c r="BG68"/>
    </row>
    <row r="69" spans="3:59" ht="15" x14ac:dyDescent="0.25">
      <c r="C69"/>
      <c r="D69"/>
      <c r="E69"/>
      <c r="AH69"/>
      <c r="BG69"/>
    </row>
    <row r="70" spans="3:59" ht="15" x14ac:dyDescent="0.25">
      <c r="C70"/>
      <c r="D70"/>
      <c r="E70"/>
      <c r="AH70"/>
      <c r="BG70"/>
    </row>
    <row r="71" spans="3:59" ht="15" x14ac:dyDescent="0.25">
      <c r="C71"/>
      <c r="D71"/>
      <c r="E71"/>
      <c r="AH71"/>
      <c r="BG71"/>
    </row>
    <row r="72" spans="3:59" ht="15" x14ac:dyDescent="0.25">
      <c r="C72"/>
      <c r="D72"/>
      <c r="E72"/>
      <c r="AH72"/>
      <c r="BG72"/>
    </row>
    <row r="73" spans="3:59" ht="15" x14ac:dyDescent="0.25">
      <c r="C73"/>
      <c r="D73"/>
      <c r="E73"/>
      <c r="AH73"/>
      <c r="BG73"/>
    </row>
    <row r="74" spans="3:59" ht="15" x14ac:dyDescent="0.25">
      <c r="C74"/>
      <c r="D74"/>
      <c r="E74"/>
      <c r="AH74"/>
      <c r="BG74"/>
    </row>
    <row r="75" spans="3:59" ht="15" x14ac:dyDescent="0.25">
      <c r="C75"/>
      <c r="D75"/>
      <c r="E75"/>
      <c r="AH75"/>
      <c r="BG75"/>
    </row>
    <row r="76" spans="3:59" ht="15" x14ac:dyDescent="0.25">
      <c r="C76"/>
      <c r="D76"/>
      <c r="E76"/>
      <c r="AH76"/>
      <c r="BG76"/>
    </row>
    <row r="77" spans="3:59" ht="15" x14ac:dyDescent="0.25">
      <c r="C77"/>
      <c r="D77"/>
      <c r="E77"/>
      <c r="AH77"/>
      <c r="BG77"/>
    </row>
    <row r="78" spans="3:59" ht="15" x14ac:dyDescent="0.25">
      <c r="C78"/>
      <c r="D78"/>
      <c r="E78"/>
      <c r="AH78"/>
      <c r="BG78"/>
    </row>
    <row r="79" spans="3:59" ht="15" x14ac:dyDescent="0.25">
      <c r="C79"/>
      <c r="D79"/>
      <c r="E79"/>
      <c r="AH79"/>
      <c r="BG79"/>
    </row>
    <row r="80" spans="3:59" ht="15" x14ac:dyDescent="0.25">
      <c r="C80"/>
      <c r="D80"/>
      <c r="E80"/>
      <c r="AH80"/>
      <c r="BG80"/>
    </row>
    <row r="81" spans="3:59" ht="15" x14ac:dyDescent="0.25">
      <c r="C81"/>
      <c r="D81"/>
      <c r="E81"/>
      <c r="AH81"/>
      <c r="BG81"/>
    </row>
    <row r="82" spans="3:59" ht="15" x14ac:dyDescent="0.25">
      <c r="C82"/>
      <c r="D82"/>
      <c r="E82"/>
      <c r="AH82"/>
      <c r="BG82"/>
    </row>
    <row r="83" spans="3:59" ht="15" x14ac:dyDescent="0.25">
      <c r="C83"/>
      <c r="D83"/>
      <c r="E83"/>
      <c r="AH83"/>
      <c r="BG83"/>
    </row>
    <row r="84" spans="3:59" ht="15" x14ac:dyDescent="0.25">
      <c r="C84"/>
      <c r="D84"/>
      <c r="E84"/>
      <c r="AH84"/>
      <c r="BG84"/>
    </row>
    <row r="85" spans="3:59" ht="15" x14ac:dyDescent="0.25">
      <c r="C85"/>
      <c r="D85"/>
      <c r="E85"/>
      <c r="AH85"/>
      <c r="BG85"/>
    </row>
    <row r="86" spans="3:59" ht="15" x14ac:dyDescent="0.25">
      <c r="C86"/>
      <c r="D86"/>
      <c r="E86"/>
      <c r="AH86"/>
      <c r="BG86"/>
    </row>
    <row r="87" spans="3:59" ht="15" x14ac:dyDescent="0.25">
      <c r="C87"/>
      <c r="D87"/>
      <c r="E87"/>
      <c r="AH87"/>
      <c r="BG87"/>
    </row>
    <row r="88" spans="3:59" ht="15" x14ac:dyDescent="0.25">
      <c r="C88"/>
      <c r="D88"/>
      <c r="E88"/>
      <c r="AH88"/>
      <c r="BG88"/>
    </row>
    <row r="89" spans="3:59" ht="15" x14ac:dyDescent="0.25">
      <c r="C89"/>
      <c r="D89"/>
      <c r="E89"/>
      <c r="AH89"/>
      <c r="BG89"/>
    </row>
    <row r="90" spans="3:59" ht="15" x14ac:dyDescent="0.25">
      <c r="C90"/>
      <c r="D90"/>
      <c r="E90"/>
      <c r="AH90"/>
      <c r="BG90"/>
    </row>
    <row r="91" spans="3:59" ht="15" x14ac:dyDescent="0.25">
      <c r="C91"/>
      <c r="D91"/>
      <c r="E91"/>
      <c r="AH91"/>
      <c r="BG91"/>
    </row>
    <row r="92" spans="3:59" ht="15" x14ac:dyDescent="0.25">
      <c r="C92"/>
      <c r="D92"/>
      <c r="E92"/>
      <c r="AH92"/>
      <c r="BG92"/>
    </row>
    <row r="93" spans="3:59" ht="15" x14ac:dyDescent="0.25">
      <c r="C93"/>
      <c r="D93"/>
      <c r="E93"/>
      <c r="AH93"/>
      <c r="BG93"/>
    </row>
    <row r="94" spans="3:59" ht="15" x14ac:dyDescent="0.25">
      <c r="C94"/>
      <c r="D94"/>
      <c r="E94"/>
      <c r="AH94"/>
      <c r="BG94"/>
    </row>
    <row r="95" spans="3:59" ht="15" x14ac:dyDescent="0.25">
      <c r="C95"/>
      <c r="D95"/>
      <c r="E95"/>
      <c r="AH95"/>
      <c r="BG95"/>
    </row>
    <row r="96" spans="3:59" ht="15" x14ac:dyDescent="0.25">
      <c r="C96"/>
      <c r="D96"/>
      <c r="E96"/>
      <c r="AH96"/>
      <c r="BG96"/>
    </row>
    <row r="97" spans="3:59" ht="15" x14ac:dyDescent="0.25">
      <c r="C97"/>
      <c r="D97"/>
      <c r="E97"/>
      <c r="AH97"/>
      <c r="BG97"/>
    </row>
    <row r="98" spans="3:59" ht="15" x14ac:dyDescent="0.25">
      <c r="C98"/>
      <c r="D98"/>
      <c r="E98"/>
      <c r="AH98"/>
      <c r="BG98"/>
    </row>
    <row r="99" spans="3:59" ht="15" x14ac:dyDescent="0.25">
      <c r="C99"/>
      <c r="D99"/>
      <c r="E99"/>
      <c r="AH99"/>
      <c r="BG99"/>
    </row>
    <row r="100" spans="3:59" ht="15" x14ac:dyDescent="0.25">
      <c r="C100"/>
      <c r="D100"/>
      <c r="E100"/>
      <c r="AH100"/>
      <c r="BG100"/>
    </row>
    <row r="101" spans="3:59" ht="15" x14ac:dyDescent="0.25">
      <c r="C101"/>
      <c r="D101"/>
      <c r="E101"/>
      <c r="AH101"/>
      <c r="BG101"/>
    </row>
    <row r="102" spans="3:59" ht="15" x14ac:dyDescent="0.25">
      <c r="C102"/>
      <c r="D102"/>
      <c r="E102"/>
      <c r="AH102"/>
      <c r="BG102"/>
    </row>
    <row r="103" spans="3:59" ht="15" x14ac:dyDescent="0.25">
      <c r="C103"/>
      <c r="D103"/>
      <c r="E103"/>
      <c r="AH103"/>
      <c r="BG103"/>
    </row>
    <row r="104" spans="3:59" ht="15" x14ac:dyDescent="0.25">
      <c r="C104"/>
      <c r="D104"/>
      <c r="E104"/>
      <c r="AH104"/>
      <c r="BG104"/>
    </row>
    <row r="105" spans="3:59" ht="15" x14ac:dyDescent="0.25">
      <c r="C105"/>
      <c r="D105"/>
      <c r="E105"/>
      <c r="AH105"/>
      <c r="BG105"/>
    </row>
    <row r="106" spans="3:59" ht="15" x14ac:dyDescent="0.25">
      <c r="C106"/>
      <c r="D106"/>
      <c r="E106"/>
      <c r="AH106"/>
      <c r="BG106"/>
    </row>
    <row r="107" spans="3:59" ht="15" x14ac:dyDescent="0.25">
      <c r="C107"/>
      <c r="D107"/>
      <c r="E107"/>
      <c r="AH107"/>
      <c r="BG107"/>
    </row>
    <row r="108" spans="3:59" ht="15" x14ac:dyDescent="0.25">
      <c r="C108"/>
      <c r="D108"/>
      <c r="E108"/>
      <c r="AH108"/>
      <c r="BG108"/>
    </row>
    <row r="109" spans="3:59" ht="15" x14ac:dyDescent="0.25">
      <c r="C109"/>
      <c r="D109"/>
      <c r="E109"/>
      <c r="AH109"/>
      <c r="BG109"/>
    </row>
    <row r="110" spans="3:59" ht="15" x14ac:dyDescent="0.25">
      <c r="C110"/>
      <c r="D110"/>
      <c r="E110"/>
      <c r="AH110"/>
      <c r="BG110"/>
    </row>
    <row r="111" spans="3:59" ht="15" x14ac:dyDescent="0.25">
      <c r="C111"/>
      <c r="D111"/>
      <c r="E111"/>
      <c r="AH111"/>
      <c r="BG111"/>
    </row>
    <row r="112" spans="3:59" ht="15" x14ac:dyDescent="0.25">
      <c r="C112"/>
      <c r="D112"/>
      <c r="E112"/>
      <c r="AH112"/>
      <c r="BG112"/>
    </row>
    <row r="113" spans="3:59" ht="15" x14ac:dyDescent="0.25">
      <c r="C113"/>
      <c r="D113"/>
      <c r="E113"/>
      <c r="AH113"/>
      <c r="BG113"/>
    </row>
    <row r="114" spans="3:59" ht="15" x14ac:dyDescent="0.25">
      <c r="C114"/>
      <c r="D114"/>
      <c r="E114"/>
      <c r="AH114"/>
      <c r="BG114"/>
    </row>
    <row r="115" spans="3:59" ht="15" x14ac:dyDescent="0.25">
      <c r="C115"/>
      <c r="D115"/>
      <c r="E115"/>
      <c r="AH115"/>
      <c r="BG115"/>
    </row>
    <row r="116" spans="3:59" ht="15" x14ac:dyDescent="0.25">
      <c r="C116"/>
      <c r="D116"/>
      <c r="E116"/>
      <c r="AH116"/>
      <c r="BG116"/>
    </row>
    <row r="117" spans="3:59" ht="15" x14ac:dyDescent="0.25">
      <c r="C117"/>
      <c r="D117"/>
      <c r="E117"/>
      <c r="AH117"/>
      <c r="BG117"/>
    </row>
    <row r="118" spans="3:59" ht="15" x14ac:dyDescent="0.25">
      <c r="C118"/>
      <c r="D118"/>
      <c r="E118"/>
      <c r="AH118"/>
      <c r="BG118"/>
    </row>
    <row r="119" spans="3:59" ht="15" x14ac:dyDescent="0.25">
      <c r="C119"/>
      <c r="D119"/>
      <c r="E119"/>
      <c r="AH119"/>
      <c r="BG119"/>
    </row>
    <row r="120" spans="3:59" ht="15" x14ac:dyDescent="0.25">
      <c r="C120"/>
      <c r="D120"/>
      <c r="E120"/>
      <c r="AH120"/>
      <c r="BG120"/>
    </row>
    <row r="121" spans="3:59" ht="15" x14ac:dyDescent="0.25">
      <c r="C121"/>
      <c r="D121"/>
      <c r="E121"/>
      <c r="AH121"/>
      <c r="BG121"/>
    </row>
    <row r="122" spans="3:59" ht="15" x14ac:dyDescent="0.25">
      <c r="C122"/>
      <c r="D122"/>
      <c r="E122"/>
      <c r="AH122"/>
      <c r="BG122"/>
    </row>
    <row r="123" spans="3:59" ht="15" x14ac:dyDescent="0.25">
      <c r="C123"/>
      <c r="D123"/>
      <c r="E123"/>
      <c r="AH123"/>
      <c r="BG123"/>
    </row>
    <row r="124" spans="3:59" ht="15" x14ac:dyDescent="0.25">
      <c r="C124"/>
      <c r="D124"/>
      <c r="E124"/>
      <c r="AH124"/>
      <c r="BG124"/>
    </row>
    <row r="125" spans="3:59" ht="15" x14ac:dyDescent="0.25">
      <c r="C125"/>
      <c r="D125"/>
      <c r="E125"/>
      <c r="AH125"/>
      <c r="BG125"/>
    </row>
    <row r="126" spans="3:59" ht="15" x14ac:dyDescent="0.25">
      <c r="C126"/>
      <c r="D126"/>
      <c r="E126"/>
      <c r="AH126"/>
      <c r="BG126"/>
    </row>
    <row r="127" spans="3:59" ht="15" x14ac:dyDescent="0.25">
      <c r="C127"/>
      <c r="D127"/>
      <c r="E127"/>
      <c r="AH127"/>
      <c r="BG127"/>
    </row>
    <row r="128" spans="3:59" ht="15" x14ac:dyDescent="0.25">
      <c r="C128"/>
      <c r="D128"/>
      <c r="E128"/>
      <c r="AH128"/>
      <c r="BG128"/>
    </row>
    <row r="129" spans="3:59" ht="15" x14ac:dyDescent="0.25">
      <c r="C129"/>
      <c r="D129"/>
      <c r="E129"/>
      <c r="AH129"/>
      <c r="BG129"/>
    </row>
    <row r="130" spans="3:59" ht="15" x14ac:dyDescent="0.25">
      <c r="C130"/>
      <c r="D130"/>
      <c r="E130"/>
      <c r="AH130"/>
      <c r="BG130"/>
    </row>
    <row r="131" spans="3:59" ht="15" x14ac:dyDescent="0.25">
      <c r="C131"/>
      <c r="D131"/>
      <c r="E131"/>
      <c r="AH131"/>
      <c r="BG131"/>
    </row>
    <row r="132" spans="3:59" ht="15" x14ac:dyDescent="0.25">
      <c r="C132"/>
      <c r="D132"/>
      <c r="E132"/>
      <c r="AH132"/>
      <c r="BG132"/>
    </row>
    <row r="133" spans="3:59" ht="15" x14ac:dyDescent="0.25">
      <c r="C133"/>
      <c r="D133"/>
      <c r="E133"/>
      <c r="AH133"/>
      <c r="BG133"/>
    </row>
    <row r="134" spans="3:59" ht="15" x14ac:dyDescent="0.25">
      <c r="C134"/>
      <c r="D134"/>
      <c r="E134"/>
      <c r="AH134"/>
      <c r="BG134"/>
    </row>
    <row r="135" spans="3:59" ht="15" x14ac:dyDescent="0.25">
      <c r="C135"/>
      <c r="D135"/>
      <c r="E135"/>
      <c r="AH135"/>
      <c r="BG135"/>
    </row>
    <row r="136" spans="3:59" ht="15" x14ac:dyDescent="0.25">
      <c r="C136"/>
      <c r="D136"/>
      <c r="E136"/>
      <c r="AH136"/>
      <c r="BG136"/>
    </row>
    <row r="137" spans="3:59" ht="15" x14ac:dyDescent="0.25">
      <c r="C137"/>
      <c r="D137"/>
      <c r="E137"/>
      <c r="AH137"/>
      <c r="BG137"/>
    </row>
    <row r="138" spans="3:59" ht="15" x14ac:dyDescent="0.25">
      <c r="C138"/>
      <c r="D138"/>
      <c r="E138"/>
      <c r="AH138"/>
      <c r="BG138"/>
    </row>
    <row r="139" spans="3:59" ht="15" x14ac:dyDescent="0.25">
      <c r="C139"/>
      <c r="D139"/>
      <c r="E139"/>
      <c r="AH139"/>
      <c r="BG139"/>
    </row>
    <row r="140" spans="3:59" ht="15" x14ac:dyDescent="0.25">
      <c r="C140"/>
      <c r="D140"/>
      <c r="E140"/>
      <c r="AH140"/>
      <c r="BG140"/>
    </row>
    <row r="141" spans="3:59" ht="15" x14ac:dyDescent="0.25">
      <c r="C141"/>
      <c r="D141"/>
      <c r="E141"/>
      <c r="AH141"/>
      <c r="BG141"/>
    </row>
    <row r="142" spans="3:59" ht="15" x14ac:dyDescent="0.25">
      <c r="C142"/>
      <c r="D142"/>
      <c r="E142"/>
      <c r="AH142"/>
      <c r="BG142"/>
    </row>
    <row r="143" spans="3:59" ht="15" x14ac:dyDescent="0.25">
      <c r="C143"/>
      <c r="D143"/>
      <c r="E143"/>
      <c r="AH143"/>
      <c r="BG143"/>
    </row>
    <row r="144" spans="3:59" ht="15" x14ac:dyDescent="0.25">
      <c r="C144"/>
      <c r="D144"/>
      <c r="E144"/>
      <c r="AH144"/>
      <c r="BG144"/>
    </row>
    <row r="145" spans="3:59" ht="15" x14ac:dyDescent="0.25">
      <c r="C145"/>
      <c r="D145"/>
      <c r="E145"/>
      <c r="AH145"/>
      <c r="BG145"/>
    </row>
    <row r="146" spans="3:59" ht="15" x14ac:dyDescent="0.25">
      <c r="C146"/>
      <c r="D146"/>
      <c r="E146"/>
      <c r="AH146"/>
      <c r="BG146"/>
    </row>
    <row r="147" spans="3:59" ht="15" x14ac:dyDescent="0.25">
      <c r="C147"/>
      <c r="D147"/>
      <c r="E147"/>
      <c r="AH147"/>
      <c r="BG147"/>
    </row>
    <row r="148" spans="3:59" ht="15" x14ac:dyDescent="0.25">
      <c r="C148"/>
      <c r="D148"/>
      <c r="E148"/>
      <c r="AH148"/>
      <c r="BG148"/>
    </row>
    <row r="149" spans="3:59" ht="15" x14ac:dyDescent="0.25">
      <c r="C149"/>
      <c r="D149"/>
      <c r="E149"/>
      <c r="AH149"/>
      <c r="BG149"/>
    </row>
    <row r="150" spans="3:59" ht="15" x14ac:dyDescent="0.25">
      <c r="C150"/>
      <c r="D150"/>
      <c r="E150"/>
      <c r="AH150"/>
      <c r="BG150"/>
    </row>
    <row r="151" spans="3:59" ht="15" x14ac:dyDescent="0.25">
      <c r="C151"/>
      <c r="D151"/>
      <c r="E151"/>
      <c r="AH151"/>
      <c r="BG151"/>
    </row>
    <row r="152" spans="3:59" ht="15" x14ac:dyDescent="0.25">
      <c r="C152"/>
      <c r="D152"/>
      <c r="E152"/>
      <c r="AH152"/>
      <c r="BG152"/>
    </row>
    <row r="153" spans="3:59" ht="15" x14ac:dyDescent="0.25">
      <c r="C153"/>
      <c r="D153"/>
      <c r="E153"/>
      <c r="AH153"/>
      <c r="BG153"/>
    </row>
    <row r="154" spans="3:59" ht="15" x14ac:dyDescent="0.25">
      <c r="C154"/>
      <c r="D154"/>
      <c r="E154"/>
      <c r="AH154"/>
      <c r="BG154"/>
    </row>
    <row r="155" spans="3:59" ht="15" x14ac:dyDescent="0.25">
      <c r="C155"/>
      <c r="D155"/>
      <c r="E155"/>
      <c r="AH155"/>
      <c r="BG155"/>
    </row>
    <row r="156" spans="3:59" ht="15" x14ac:dyDescent="0.25">
      <c r="C156"/>
      <c r="D156"/>
      <c r="E156"/>
      <c r="AH156"/>
      <c r="BG156"/>
    </row>
    <row r="157" spans="3:59" ht="15" x14ac:dyDescent="0.25">
      <c r="C157"/>
      <c r="D157"/>
      <c r="E157"/>
      <c r="AH157"/>
      <c r="BG157"/>
    </row>
    <row r="158" spans="3:59" ht="15" x14ac:dyDescent="0.25">
      <c r="C158"/>
      <c r="D158"/>
      <c r="E158"/>
      <c r="AH158"/>
      <c r="BG158"/>
    </row>
    <row r="159" spans="3:59" ht="15" x14ac:dyDescent="0.25">
      <c r="C159"/>
      <c r="D159"/>
      <c r="E159"/>
      <c r="AH159"/>
      <c r="BG159"/>
    </row>
    <row r="160" spans="3:59" ht="15" x14ac:dyDescent="0.25">
      <c r="C160"/>
      <c r="D160"/>
      <c r="E160"/>
      <c r="AH160"/>
      <c r="BG160"/>
    </row>
    <row r="161" spans="3:59" ht="15" x14ac:dyDescent="0.25">
      <c r="C161"/>
      <c r="D161"/>
      <c r="E161"/>
      <c r="AH161"/>
      <c r="BG161"/>
    </row>
    <row r="162" spans="3:59" ht="15" x14ac:dyDescent="0.25">
      <c r="C162"/>
      <c r="D162"/>
      <c r="E162"/>
      <c r="AH162"/>
      <c r="BG162"/>
    </row>
    <row r="163" spans="3:59" ht="15" x14ac:dyDescent="0.25">
      <c r="C163"/>
      <c r="D163"/>
      <c r="E163"/>
      <c r="AH163"/>
      <c r="BG163"/>
    </row>
    <row r="164" spans="3:59" ht="15" x14ac:dyDescent="0.25">
      <c r="C164"/>
      <c r="D164"/>
      <c r="E164"/>
      <c r="AH164"/>
      <c r="BG164"/>
    </row>
    <row r="165" spans="3:59" ht="15" x14ac:dyDescent="0.25">
      <c r="C165"/>
      <c r="D165"/>
      <c r="E165"/>
      <c r="AH165"/>
      <c r="BG165"/>
    </row>
    <row r="166" spans="3:59" ht="15" x14ac:dyDescent="0.25">
      <c r="C166"/>
      <c r="D166"/>
      <c r="E166"/>
      <c r="AH166"/>
      <c r="BG166"/>
    </row>
    <row r="167" spans="3:59" ht="15" x14ac:dyDescent="0.25">
      <c r="C167"/>
      <c r="D167"/>
      <c r="E167"/>
      <c r="AH167"/>
      <c r="BG167"/>
    </row>
    <row r="168" spans="3:59" ht="15" x14ac:dyDescent="0.25">
      <c r="C168"/>
      <c r="D168"/>
      <c r="E168"/>
      <c r="AH168"/>
      <c r="BG168"/>
    </row>
    <row r="169" spans="3:59" ht="15" x14ac:dyDescent="0.25">
      <c r="C169"/>
      <c r="D169"/>
      <c r="E169"/>
      <c r="AH169"/>
      <c r="BG169"/>
    </row>
    <row r="170" spans="3:59" ht="15" x14ac:dyDescent="0.25">
      <c r="C170"/>
      <c r="D170"/>
      <c r="E170"/>
      <c r="AH170"/>
      <c r="BG170"/>
    </row>
    <row r="171" spans="3:59" ht="15" x14ac:dyDescent="0.25">
      <c r="C171"/>
      <c r="D171"/>
      <c r="E171"/>
      <c r="AH171"/>
      <c r="BG171"/>
    </row>
    <row r="172" spans="3:59" ht="15" x14ac:dyDescent="0.25">
      <c r="C172"/>
      <c r="D172"/>
      <c r="E172"/>
      <c r="AH172"/>
      <c r="BG172"/>
    </row>
    <row r="173" spans="3:59" ht="15" x14ac:dyDescent="0.25">
      <c r="C173"/>
      <c r="D173"/>
      <c r="E173"/>
      <c r="AH173"/>
      <c r="BG173"/>
    </row>
    <row r="174" spans="3:59" ht="15" x14ac:dyDescent="0.25">
      <c r="C174"/>
      <c r="D174"/>
      <c r="E174"/>
      <c r="AH174"/>
      <c r="BG174"/>
    </row>
    <row r="175" spans="3:59" ht="15" x14ac:dyDescent="0.25">
      <c r="C175"/>
      <c r="D175"/>
      <c r="E175"/>
      <c r="AH175"/>
      <c r="BG175"/>
    </row>
    <row r="176" spans="3:59" ht="15" x14ac:dyDescent="0.25">
      <c r="C176"/>
      <c r="D176"/>
      <c r="E176"/>
      <c r="AH176"/>
      <c r="BG176"/>
    </row>
    <row r="177" spans="3:59" ht="15" x14ac:dyDescent="0.25">
      <c r="C177"/>
      <c r="D177"/>
      <c r="E177"/>
      <c r="AH177"/>
      <c r="BG177"/>
    </row>
    <row r="178" spans="3:59" ht="15" x14ac:dyDescent="0.25">
      <c r="C178"/>
      <c r="D178"/>
      <c r="E178"/>
      <c r="AH178"/>
      <c r="BG178"/>
    </row>
    <row r="179" spans="3:59" ht="15" x14ac:dyDescent="0.25">
      <c r="C179"/>
      <c r="D179"/>
      <c r="E179"/>
      <c r="AH179"/>
      <c r="BG179"/>
    </row>
    <row r="180" spans="3:59" ht="15" x14ac:dyDescent="0.25">
      <c r="C180"/>
      <c r="D180"/>
      <c r="E180"/>
      <c r="AH180"/>
      <c r="BG180"/>
    </row>
    <row r="181" spans="3:59" ht="15" x14ac:dyDescent="0.25">
      <c r="C181"/>
      <c r="D181"/>
      <c r="E181"/>
      <c r="AH181"/>
      <c r="BG181"/>
    </row>
    <row r="182" spans="3:59" ht="15" x14ac:dyDescent="0.25">
      <c r="C182"/>
      <c r="D182"/>
      <c r="E182"/>
      <c r="AH182"/>
      <c r="BG182"/>
    </row>
    <row r="183" spans="3:59" ht="15" x14ac:dyDescent="0.25">
      <c r="C183"/>
      <c r="D183"/>
      <c r="E183"/>
      <c r="AH183"/>
      <c r="BG183"/>
    </row>
    <row r="184" spans="3:59" ht="15" x14ac:dyDescent="0.25">
      <c r="C184"/>
      <c r="D184"/>
      <c r="E184"/>
      <c r="AH184"/>
      <c r="BG184"/>
    </row>
    <row r="185" spans="3:59" ht="15" x14ac:dyDescent="0.25">
      <c r="C185"/>
      <c r="D185"/>
      <c r="E185"/>
      <c r="AH185"/>
      <c r="BG185"/>
    </row>
    <row r="186" spans="3:59" ht="15" x14ac:dyDescent="0.25">
      <c r="C186"/>
      <c r="D186"/>
      <c r="E186"/>
      <c r="AH186"/>
      <c r="BG186"/>
    </row>
    <row r="187" spans="3:59" ht="15" x14ac:dyDescent="0.25">
      <c r="C187"/>
      <c r="D187"/>
      <c r="E187"/>
      <c r="AH187"/>
      <c r="BG187"/>
    </row>
    <row r="188" spans="3:59" ht="15" x14ac:dyDescent="0.25">
      <c r="C188"/>
      <c r="D188"/>
      <c r="E188"/>
      <c r="AH188"/>
      <c r="BG188"/>
    </row>
    <row r="189" spans="3:59" ht="15" x14ac:dyDescent="0.25">
      <c r="C189"/>
      <c r="D189"/>
      <c r="E189"/>
      <c r="AH189"/>
      <c r="BG189"/>
    </row>
    <row r="190" spans="3:59" ht="15" x14ac:dyDescent="0.25">
      <c r="C190"/>
      <c r="D190"/>
      <c r="E190"/>
      <c r="AH190"/>
      <c r="BG190"/>
    </row>
    <row r="191" spans="3:59" ht="15" x14ac:dyDescent="0.25">
      <c r="C191"/>
      <c r="D191"/>
      <c r="E191"/>
      <c r="AH191"/>
      <c r="BG191"/>
    </row>
    <row r="192" spans="3:59" ht="15" x14ac:dyDescent="0.25">
      <c r="C192"/>
      <c r="D192"/>
      <c r="E192"/>
      <c r="AH192"/>
      <c r="BG192"/>
    </row>
    <row r="193" spans="3:59" ht="15" x14ac:dyDescent="0.25">
      <c r="C193"/>
      <c r="D193"/>
      <c r="E193"/>
      <c r="AH193"/>
      <c r="BG193"/>
    </row>
    <row r="194" spans="3:59" ht="15" x14ac:dyDescent="0.25">
      <c r="C194"/>
      <c r="D194"/>
      <c r="E194"/>
      <c r="AH194"/>
      <c r="BG194"/>
    </row>
    <row r="195" spans="3:59" ht="15" x14ac:dyDescent="0.25">
      <c r="C195"/>
      <c r="D195"/>
      <c r="E195"/>
      <c r="AH195"/>
      <c r="BG195"/>
    </row>
    <row r="196" spans="3:59" ht="15" x14ac:dyDescent="0.25">
      <c r="C196"/>
      <c r="D196"/>
      <c r="E196"/>
      <c r="AH196"/>
      <c r="BG196"/>
    </row>
    <row r="197" spans="3:59" ht="15" x14ac:dyDescent="0.25">
      <c r="C197"/>
      <c r="D197"/>
      <c r="E197"/>
      <c r="AH197"/>
      <c r="BG197"/>
    </row>
    <row r="198" spans="3:59" ht="15" x14ac:dyDescent="0.25">
      <c r="C198"/>
      <c r="D198"/>
      <c r="E198"/>
      <c r="AH198"/>
      <c r="BG198"/>
    </row>
    <row r="199" spans="3:59" ht="15" x14ac:dyDescent="0.25">
      <c r="C199"/>
      <c r="D199"/>
      <c r="E199"/>
      <c r="AH199"/>
      <c r="BG199"/>
    </row>
    <row r="200" spans="3:59" ht="15" x14ac:dyDescent="0.25">
      <c r="C200"/>
      <c r="D200"/>
      <c r="E200"/>
      <c r="AH200"/>
      <c r="BG200"/>
    </row>
    <row r="201" spans="3:59" ht="15" x14ac:dyDescent="0.25">
      <c r="C201"/>
      <c r="D201"/>
      <c r="E201"/>
      <c r="AH201"/>
      <c r="BG201"/>
    </row>
    <row r="202" spans="3:59" ht="15" x14ac:dyDescent="0.25">
      <c r="C202"/>
      <c r="D202"/>
      <c r="E202"/>
      <c r="AH202"/>
      <c r="BG202"/>
    </row>
    <row r="203" spans="3:59" ht="15" x14ac:dyDescent="0.25">
      <c r="C203"/>
      <c r="D203"/>
      <c r="E203"/>
      <c r="AH203"/>
      <c r="BG203"/>
    </row>
    <row r="204" spans="3:59" ht="15" x14ac:dyDescent="0.25">
      <c r="C204"/>
      <c r="D204"/>
      <c r="E204"/>
      <c r="AH204"/>
      <c r="BG204"/>
    </row>
    <row r="205" spans="3:59" ht="15" x14ac:dyDescent="0.25">
      <c r="C205"/>
      <c r="D205"/>
      <c r="E205"/>
      <c r="AH205"/>
      <c r="BG205"/>
    </row>
    <row r="206" spans="3:59" ht="15" x14ac:dyDescent="0.25">
      <c r="C206"/>
      <c r="D206"/>
      <c r="E206"/>
      <c r="AH206"/>
      <c r="BG206"/>
    </row>
    <row r="207" spans="3:59" ht="15" x14ac:dyDescent="0.25">
      <c r="C207"/>
      <c r="D207"/>
      <c r="E207"/>
      <c r="AH207"/>
      <c r="BG207"/>
    </row>
    <row r="208" spans="3:59" ht="15" x14ac:dyDescent="0.25">
      <c r="C208"/>
      <c r="D208"/>
      <c r="E208"/>
      <c r="AH208"/>
      <c r="BG208"/>
    </row>
    <row r="209" spans="3:59" ht="15" x14ac:dyDescent="0.25">
      <c r="C209"/>
      <c r="D209"/>
      <c r="E209"/>
      <c r="AH209"/>
      <c r="BG209"/>
    </row>
    <row r="210" spans="3:59" ht="15" x14ac:dyDescent="0.25">
      <c r="C210"/>
      <c r="D210"/>
      <c r="E210"/>
      <c r="AH210"/>
      <c r="BG210"/>
    </row>
    <row r="211" spans="3:59" ht="15" x14ac:dyDescent="0.25">
      <c r="C211"/>
      <c r="D211"/>
      <c r="E211"/>
      <c r="AH211"/>
      <c r="BG211"/>
    </row>
    <row r="212" spans="3:59" ht="15" x14ac:dyDescent="0.25">
      <c r="C212"/>
      <c r="D212"/>
      <c r="E212"/>
      <c r="AH212"/>
      <c r="BG212"/>
    </row>
    <row r="213" spans="3:59" ht="15" x14ac:dyDescent="0.25">
      <c r="C213"/>
      <c r="D213"/>
      <c r="E213"/>
      <c r="AH213"/>
      <c r="BG213"/>
    </row>
    <row r="214" spans="3:59" ht="15" x14ac:dyDescent="0.25">
      <c r="C214"/>
      <c r="D214"/>
      <c r="E214"/>
      <c r="AH214"/>
      <c r="BG214"/>
    </row>
    <row r="215" spans="3:59" ht="15" x14ac:dyDescent="0.25">
      <c r="C215"/>
      <c r="D215"/>
      <c r="E215"/>
      <c r="AH215"/>
      <c r="BG215"/>
    </row>
    <row r="216" spans="3:59" ht="15" x14ac:dyDescent="0.25">
      <c r="C216"/>
      <c r="D216"/>
      <c r="E216"/>
      <c r="AH216"/>
      <c r="BG216"/>
    </row>
    <row r="217" spans="3:59" ht="15" x14ac:dyDescent="0.25">
      <c r="C217"/>
      <c r="D217"/>
      <c r="E217"/>
      <c r="AH217"/>
      <c r="BG217"/>
    </row>
    <row r="218" spans="3:59" ht="15" x14ac:dyDescent="0.25">
      <c r="C218"/>
      <c r="D218"/>
      <c r="E218"/>
      <c r="AH218"/>
      <c r="BG218"/>
    </row>
    <row r="219" spans="3:59" ht="15" x14ac:dyDescent="0.25">
      <c r="C219"/>
      <c r="D219"/>
      <c r="E219"/>
      <c r="AH219"/>
      <c r="BG219"/>
    </row>
    <row r="220" spans="3:59" ht="15" x14ac:dyDescent="0.25">
      <c r="C220"/>
      <c r="D220"/>
      <c r="E220"/>
      <c r="AH220"/>
      <c r="BG220"/>
    </row>
    <row r="221" spans="3:59" ht="15" x14ac:dyDescent="0.25">
      <c r="C221"/>
      <c r="D221"/>
      <c r="E221"/>
      <c r="AH221"/>
      <c r="BG221"/>
    </row>
    <row r="222" spans="3:59" ht="15" x14ac:dyDescent="0.25">
      <c r="C222"/>
      <c r="D222"/>
      <c r="E222"/>
      <c r="AH222"/>
      <c r="BG222"/>
    </row>
    <row r="223" spans="3:59" ht="15" x14ac:dyDescent="0.25">
      <c r="C223"/>
      <c r="D223"/>
      <c r="E223"/>
      <c r="AH223"/>
      <c r="BG223"/>
    </row>
    <row r="224" spans="3:59" ht="15" x14ac:dyDescent="0.25">
      <c r="C224"/>
      <c r="D224"/>
      <c r="E224"/>
      <c r="AH224"/>
      <c r="BG224"/>
    </row>
    <row r="225" spans="3:59" ht="15" x14ac:dyDescent="0.25">
      <c r="C225"/>
      <c r="D225"/>
      <c r="E225"/>
      <c r="AH225"/>
      <c r="BG225"/>
    </row>
    <row r="226" spans="3:59" ht="15" x14ac:dyDescent="0.25">
      <c r="C226"/>
      <c r="D226"/>
      <c r="E226"/>
      <c r="AH226"/>
      <c r="BG226"/>
    </row>
    <row r="227" spans="3:59" ht="15" x14ac:dyDescent="0.25">
      <c r="C227"/>
      <c r="D227"/>
      <c r="E227"/>
      <c r="AH227"/>
      <c r="BG227"/>
    </row>
    <row r="228" spans="3:59" ht="15" x14ac:dyDescent="0.25">
      <c r="C228"/>
      <c r="D228"/>
      <c r="E228"/>
      <c r="AH228"/>
      <c r="BG228"/>
    </row>
    <row r="229" spans="3:59" ht="15" x14ac:dyDescent="0.25">
      <c r="C229"/>
      <c r="D229"/>
      <c r="E229"/>
      <c r="AH229"/>
      <c r="BG229"/>
    </row>
    <row r="230" spans="3:59" ht="15" x14ac:dyDescent="0.25">
      <c r="C230"/>
      <c r="D230"/>
      <c r="E230"/>
      <c r="AH230"/>
      <c r="BG230"/>
    </row>
    <row r="231" spans="3:59" ht="15" x14ac:dyDescent="0.25">
      <c r="C231"/>
      <c r="D231"/>
      <c r="E231"/>
      <c r="AH231"/>
      <c r="BG231"/>
    </row>
    <row r="232" spans="3:59" ht="15" x14ac:dyDescent="0.25">
      <c r="C232"/>
      <c r="D232"/>
      <c r="E232"/>
      <c r="AH232"/>
      <c r="BG232"/>
    </row>
    <row r="233" spans="3:59" ht="15" x14ac:dyDescent="0.25">
      <c r="C233"/>
      <c r="D233"/>
      <c r="E233"/>
      <c r="AH233"/>
      <c r="BG233"/>
    </row>
    <row r="234" spans="3:59" ht="15" x14ac:dyDescent="0.25">
      <c r="C234"/>
      <c r="D234"/>
      <c r="E234"/>
      <c r="AH234"/>
      <c r="BG234"/>
    </row>
    <row r="235" spans="3:59" ht="15" x14ac:dyDescent="0.25">
      <c r="C235"/>
      <c r="D235"/>
      <c r="E235"/>
      <c r="AH235"/>
      <c r="BG235"/>
    </row>
    <row r="236" spans="3:59" ht="15" x14ac:dyDescent="0.25">
      <c r="C236"/>
      <c r="D236"/>
      <c r="E236"/>
      <c r="AH236"/>
      <c r="BG236"/>
    </row>
    <row r="237" spans="3:59" ht="15" x14ac:dyDescent="0.25">
      <c r="C237"/>
      <c r="D237"/>
      <c r="E237"/>
      <c r="AH237"/>
      <c r="BG237"/>
    </row>
    <row r="238" spans="3:59" ht="15" x14ac:dyDescent="0.25">
      <c r="C238"/>
      <c r="D238"/>
      <c r="E238"/>
      <c r="AH238"/>
      <c r="BG238"/>
    </row>
    <row r="239" spans="3:59" ht="15" x14ac:dyDescent="0.25">
      <c r="C239"/>
      <c r="D239"/>
      <c r="E239"/>
      <c r="AH239"/>
      <c r="BG239"/>
    </row>
    <row r="240" spans="3:59" ht="15" x14ac:dyDescent="0.25">
      <c r="C240"/>
      <c r="D240"/>
      <c r="E240"/>
      <c r="AH240"/>
      <c r="BG240"/>
    </row>
    <row r="241" spans="3:59" ht="15" x14ac:dyDescent="0.25">
      <c r="C241"/>
      <c r="D241"/>
      <c r="E241"/>
      <c r="AH241"/>
      <c r="BG241"/>
    </row>
    <row r="242" spans="3:59" ht="15" x14ac:dyDescent="0.25">
      <c r="C242"/>
      <c r="D242"/>
      <c r="E242"/>
      <c r="AH242"/>
      <c r="BG242"/>
    </row>
    <row r="243" spans="3:59" ht="15" x14ac:dyDescent="0.25">
      <c r="C243"/>
      <c r="D243"/>
      <c r="E243"/>
      <c r="AH243"/>
      <c r="BG243"/>
    </row>
    <row r="244" spans="3:59" ht="15" x14ac:dyDescent="0.25">
      <c r="C244"/>
      <c r="D244"/>
      <c r="E244"/>
      <c r="AH244"/>
      <c r="BG244"/>
    </row>
    <row r="245" spans="3:59" ht="15" x14ac:dyDescent="0.25">
      <c r="C245"/>
      <c r="D245"/>
      <c r="E245"/>
      <c r="AH245"/>
      <c r="BG245"/>
    </row>
    <row r="246" spans="3:59" ht="15" x14ac:dyDescent="0.25">
      <c r="C246"/>
      <c r="D246"/>
      <c r="E246"/>
      <c r="AH246"/>
      <c r="BG246"/>
    </row>
    <row r="247" spans="3:59" ht="15" x14ac:dyDescent="0.25">
      <c r="C247"/>
      <c r="D247"/>
      <c r="E247"/>
      <c r="AH247"/>
      <c r="BG247"/>
    </row>
    <row r="248" spans="3:59" ht="15" x14ac:dyDescent="0.25">
      <c r="C248"/>
      <c r="D248"/>
      <c r="E248"/>
      <c r="AH248"/>
      <c r="BG248"/>
    </row>
    <row r="249" spans="3:59" ht="15" x14ac:dyDescent="0.25">
      <c r="C249"/>
      <c r="D249"/>
      <c r="E249"/>
      <c r="AH249"/>
      <c r="BG249"/>
    </row>
    <row r="250" spans="3:59" ht="15" x14ac:dyDescent="0.25">
      <c r="C250"/>
      <c r="D250"/>
      <c r="E250"/>
      <c r="AH250"/>
      <c r="BG250"/>
    </row>
    <row r="251" spans="3:59" ht="15" x14ac:dyDescent="0.25">
      <c r="C251"/>
      <c r="D251"/>
      <c r="E251"/>
      <c r="AH251"/>
      <c r="BG251"/>
    </row>
    <row r="252" spans="3:59" ht="15" x14ac:dyDescent="0.25">
      <c r="C252"/>
      <c r="D252"/>
      <c r="E252"/>
      <c r="AH252"/>
      <c r="BG252"/>
    </row>
    <row r="253" spans="3:59" ht="15" x14ac:dyDescent="0.25">
      <c r="C253"/>
      <c r="D253"/>
      <c r="E253"/>
      <c r="AH253"/>
      <c r="BG253"/>
    </row>
    <row r="254" spans="3:59" ht="15" x14ac:dyDescent="0.25">
      <c r="C254"/>
      <c r="D254"/>
      <c r="E254"/>
      <c r="AH254"/>
      <c r="BG254"/>
    </row>
    <row r="255" spans="3:59" ht="15" x14ac:dyDescent="0.25">
      <c r="C255"/>
      <c r="D255"/>
      <c r="E255"/>
      <c r="AH255"/>
      <c r="BG255"/>
    </row>
    <row r="256" spans="3:59" ht="15" x14ac:dyDescent="0.25">
      <c r="C256"/>
      <c r="D256"/>
      <c r="E256"/>
      <c r="AH256"/>
      <c r="BG256"/>
    </row>
    <row r="257" spans="3:59" ht="15" x14ac:dyDescent="0.25">
      <c r="C257"/>
      <c r="D257"/>
      <c r="E257"/>
      <c r="AH257"/>
      <c r="BG257"/>
    </row>
    <row r="258" spans="3:59" ht="15" x14ac:dyDescent="0.25">
      <c r="C258"/>
      <c r="D258"/>
      <c r="E258"/>
      <c r="AH258"/>
      <c r="BG258"/>
    </row>
    <row r="259" spans="3:59" ht="15" x14ac:dyDescent="0.25">
      <c r="C259"/>
      <c r="D259"/>
      <c r="E259"/>
      <c r="AH259"/>
      <c r="BG259"/>
    </row>
    <row r="260" spans="3:59" ht="15" x14ac:dyDescent="0.25">
      <c r="C260"/>
      <c r="D260"/>
      <c r="E260"/>
      <c r="AH260"/>
      <c r="BG260"/>
    </row>
    <row r="261" spans="3:59" ht="15" x14ac:dyDescent="0.25">
      <c r="C261"/>
      <c r="D261"/>
      <c r="E261"/>
      <c r="AH261"/>
      <c r="BG261"/>
    </row>
    <row r="262" spans="3:59" ht="15" x14ac:dyDescent="0.25">
      <c r="C262"/>
      <c r="D262"/>
      <c r="E262"/>
      <c r="AH262"/>
      <c r="BG262"/>
    </row>
    <row r="263" spans="3:59" ht="15" x14ac:dyDescent="0.25">
      <c r="C263"/>
      <c r="D263"/>
      <c r="E263"/>
      <c r="AH263"/>
      <c r="BG263"/>
    </row>
    <row r="264" spans="3:59" ht="15" x14ac:dyDescent="0.25">
      <c r="C264"/>
      <c r="D264"/>
      <c r="E264"/>
      <c r="AH264"/>
      <c r="BG264"/>
    </row>
    <row r="265" spans="3:59" ht="15" x14ac:dyDescent="0.25">
      <c r="C265"/>
      <c r="D265"/>
      <c r="E265"/>
      <c r="AH265"/>
      <c r="BG265"/>
    </row>
    <row r="266" spans="3:59" ht="15" x14ac:dyDescent="0.25">
      <c r="C266"/>
      <c r="D266"/>
      <c r="E266"/>
      <c r="AH266"/>
      <c r="BG266"/>
    </row>
    <row r="267" spans="3:59" ht="15" x14ac:dyDescent="0.25">
      <c r="C267"/>
      <c r="D267"/>
      <c r="E267"/>
      <c r="AH267"/>
      <c r="BG267"/>
    </row>
    <row r="268" spans="3:59" ht="15" x14ac:dyDescent="0.25">
      <c r="C268"/>
      <c r="D268"/>
      <c r="E268"/>
      <c r="AH268"/>
      <c r="BG268"/>
    </row>
    <row r="269" spans="3:59" ht="15" x14ac:dyDescent="0.25">
      <c r="C269"/>
      <c r="D269"/>
      <c r="E269"/>
      <c r="AH269"/>
      <c r="BG269"/>
    </row>
    <row r="270" spans="3:59" ht="15" x14ac:dyDescent="0.25">
      <c r="C270"/>
      <c r="D270"/>
      <c r="E270"/>
      <c r="AH270"/>
      <c r="BG270"/>
    </row>
    <row r="271" spans="3:59" ht="15" x14ac:dyDescent="0.25">
      <c r="C271"/>
      <c r="D271"/>
      <c r="E271"/>
      <c r="AH271"/>
      <c r="BG271"/>
    </row>
    <row r="272" spans="3:59" ht="15" x14ac:dyDescent="0.25">
      <c r="C272"/>
      <c r="D272"/>
      <c r="E272"/>
      <c r="AH272"/>
      <c r="BG272"/>
    </row>
    <row r="273" spans="3:59" ht="15" x14ac:dyDescent="0.25">
      <c r="C273"/>
      <c r="D273"/>
      <c r="E273"/>
      <c r="AH273"/>
      <c r="BG273"/>
    </row>
    <row r="274" spans="3:59" ht="15" x14ac:dyDescent="0.25">
      <c r="C274"/>
      <c r="D274"/>
      <c r="E274"/>
      <c r="AH274"/>
      <c r="BG274"/>
    </row>
    <row r="275" spans="3:59" ht="15" x14ac:dyDescent="0.25">
      <c r="C275"/>
      <c r="D275"/>
      <c r="E275"/>
      <c r="AH275"/>
      <c r="BG275"/>
    </row>
    <row r="276" spans="3:59" ht="15" x14ac:dyDescent="0.25">
      <c r="C276"/>
      <c r="D276"/>
      <c r="E276"/>
      <c r="AH276"/>
      <c r="BG276"/>
    </row>
    <row r="277" spans="3:59" ht="15" x14ac:dyDescent="0.25">
      <c r="C277"/>
      <c r="D277"/>
      <c r="E277"/>
      <c r="AH277"/>
      <c r="BG277"/>
    </row>
    <row r="278" spans="3:59" ht="15" x14ac:dyDescent="0.25">
      <c r="C278"/>
      <c r="D278"/>
      <c r="E278"/>
      <c r="AH278"/>
      <c r="BG278"/>
    </row>
    <row r="279" spans="3:59" ht="15" x14ac:dyDescent="0.25">
      <c r="C279"/>
      <c r="D279"/>
      <c r="E279"/>
      <c r="AH279"/>
      <c r="BG279"/>
    </row>
    <row r="280" spans="3:59" ht="15" x14ac:dyDescent="0.25">
      <c r="C280"/>
      <c r="D280"/>
      <c r="E280"/>
      <c r="AH280"/>
      <c r="BG280"/>
    </row>
    <row r="281" spans="3:59" ht="15" x14ac:dyDescent="0.25">
      <c r="C281"/>
      <c r="D281"/>
      <c r="E281"/>
      <c r="AH281"/>
      <c r="BG281"/>
    </row>
    <row r="282" spans="3:59" ht="15" x14ac:dyDescent="0.25">
      <c r="C282"/>
      <c r="D282"/>
      <c r="E282"/>
      <c r="AH282"/>
      <c r="BG282"/>
    </row>
    <row r="283" spans="3:59" ht="15" x14ac:dyDescent="0.25">
      <c r="C283"/>
      <c r="D283"/>
      <c r="E283"/>
      <c r="AH283"/>
      <c r="BG283"/>
    </row>
    <row r="284" spans="3:59" ht="15" x14ac:dyDescent="0.25">
      <c r="C284"/>
      <c r="D284"/>
      <c r="E284"/>
      <c r="AH284"/>
      <c r="BG284"/>
    </row>
    <row r="285" spans="3:59" ht="15" x14ac:dyDescent="0.25">
      <c r="C285"/>
      <c r="D285"/>
      <c r="E285"/>
      <c r="AH285"/>
      <c r="BG285"/>
    </row>
    <row r="286" spans="3:59" ht="15" x14ac:dyDescent="0.25">
      <c r="C286"/>
      <c r="D286"/>
      <c r="E286"/>
      <c r="AH286"/>
      <c r="BG286"/>
    </row>
    <row r="287" spans="3:59" ht="15" x14ac:dyDescent="0.25">
      <c r="C287"/>
      <c r="D287"/>
      <c r="E287"/>
      <c r="AH287"/>
      <c r="BG287"/>
    </row>
    <row r="288" spans="3:59" ht="15" x14ac:dyDescent="0.25">
      <c r="C288"/>
      <c r="D288"/>
      <c r="E288"/>
      <c r="AH288"/>
      <c r="BG288"/>
    </row>
    <row r="289" spans="3:59" ht="15" x14ac:dyDescent="0.25">
      <c r="C289"/>
      <c r="D289"/>
      <c r="E289"/>
      <c r="AH289"/>
      <c r="BG289"/>
    </row>
    <row r="290" spans="3:59" ht="15" x14ac:dyDescent="0.25">
      <c r="C290"/>
      <c r="D290"/>
      <c r="E290"/>
      <c r="AH290"/>
      <c r="BG290"/>
    </row>
    <row r="291" spans="3:59" ht="15" x14ac:dyDescent="0.25">
      <c r="C291"/>
      <c r="D291"/>
      <c r="E291"/>
      <c r="AH291"/>
      <c r="BG291"/>
    </row>
    <row r="292" spans="3:59" ht="15" x14ac:dyDescent="0.25">
      <c r="C292"/>
      <c r="D292"/>
      <c r="E292"/>
      <c r="AH292"/>
      <c r="BG292"/>
    </row>
    <row r="293" spans="3:59" ht="15" x14ac:dyDescent="0.25">
      <c r="C293"/>
      <c r="D293"/>
      <c r="E293"/>
      <c r="AH293"/>
      <c r="BG293"/>
    </row>
    <row r="294" spans="3:59" ht="15" x14ac:dyDescent="0.25">
      <c r="C294"/>
      <c r="D294"/>
      <c r="E294"/>
      <c r="AH294"/>
      <c r="BG294"/>
    </row>
    <row r="295" spans="3:59" ht="15" x14ac:dyDescent="0.25">
      <c r="C295"/>
      <c r="D295"/>
      <c r="E295"/>
      <c r="AH295"/>
      <c r="BG295"/>
    </row>
    <row r="296" spans="3:59" ht="15" x14ac:dyDescent="0.25">
      <c r="C296"/>
      <c r="D296"/>
      <c r="E296"/>
      <c r="AH296"/>
      <c r="BG296"/>
    </row>
    <row r="297" spans="3:59" ht="15" x14ac:dyDescent="0.25">
      <c r="C297"/>
      <c r="D297"/>
      <c r="E297"/>
      <c r="AH297"/>
      <c r="BG297"/>
    </row>
    <row r="298" spans="3:59" ht="15" x14ac:dyDescent="0.25">
      <c r="C298"/>
      <c r="D298"/>
      <c r="E298"/>
      <c r="AH298"/>
      <c r="BG298"/>
    </row>
    <row r="299" spans="3:59" ht="15" x14ac:dyDescent="0.25">
      <c r="C299"/>
      <c r="D299"/>
      <c r="E299"/>
      <c r="AH299"/>
      <c r="BG299"/>
    </row>
    <row r="300" spans="3:59" ht="15" x14ac:dyDescent="0.25">
      <c r="C300"/>
      <c r="D300"/>
      <c r="E300"/>
      <c r="AH300"/>
      <c r="BG300"/>
    </row>
    <row r="301" spans="3:59" ht="15" x14ac:dyDescent="0.25">
      <c r="C301"/>
      <c r="D301"/>
      <c r="E301"/>
      <c r="AH301"/>
      <c r="BG301"/>
    </row>
    <row r="302" spans="3:59" ht="15" x14ac:dyDescent="0.25">
      <c r="C302"/>
      <c r="D302"/>
      <c r="E302"/>
      <c r="AH302"/>
      <c r="BG302"/>
    </row>
    <row r="303" spans="3:59" ht="15" x14ac:dyDescent="0.25">
      <c r="C303"/>
      <c r="D303"/>
      <c r="E303"/>
      <c r="AH303"/>
      <c r="BG303"/>
    </row>
    <row r="304" spans="3:59" ht="15" x14ac:dyDescent="0.25">
      <c r="C304"/>
      <c r="D304"/>
      <c r="E304"/>
      <c r="AH304"/>
      <c r="BG304"/>
    </row>
    <row r="305" spans="3:59" ht="15" x14ac:dyDescent="0.25">
      <c r="C305"/>
      <c r="D305"/>
      <c r="E305"/>
      <c r="AH305"/>
      <c r="BG305"/>
    </row>
    <row r="306" spans="3:59" ht="15" x14ac:dyDescent="0.25">
      <c r="C306"/>
      <c r="D306"/>
      <c r="E306"/>
      <c r="AH306"/>
      <c r="BG306"/>
    </row>
    <row r="307" spans="3:59" ht="15" x14ac:dyDescent="0.25">
      <c r="C307"/>
      <c r="D307"/>
      <c r="E307"/>
      <c r="AH307"/>
      <c r="BG307"/>
    </row>
    <row r="308" spans="3:59" ht="15" x14ac:dyDescent="0.25">
      <c r="C308"/>
      <c r="D308"/>
      <c r="E308"/>
      <c r="AH308"/>
      <c r="BG308"/>
    </row>
    <row r="309" spans="3:59" ht="15" x14ac:dyDescent="0.25">
      <c r="C309"/>
      <c r="D309"/>
      <c r="E309"/>
      <c r="AH309"/>
      <c r="BG309"/>
    </row>
    <row r="310" spans="3:59" ht="15" x14ac:dyDescent="0.25">
      <c r="C310"/>
      <c r="D310"/>
      <c r="E310"/>
      <c r="AH310"/>
      <c r="BG310"/>
    </row>
    <row r="311" spans="3:59" ht="15" x14ac:dyDescent="0.25">
      <c r="C311"/>
      <c r="D311"/>
      <c r="E311"/>
      <c r="AH311"/>
      <c r="BG311"/>
    </row>
    <row r="312" spans="3:59" ht="15" x14ac:dyDescent="0.25">
      <c r="C312"/>
      <c r="D312"/>
      <c r="E312"/>
      <c r="AH312"/>
      <c r="BG312"/>
    </row>
    <row r="313" spans="3:59" ht="15" x14ac:dyDescent="0.25">
      <c r="C313"/>
      <c r="D313"/>
      <c r="E313"/>
      <c r="AH313"/>
      <c r="BG313"/>
    </row>
    <row r="314" spans="3:59" ht="15" x14ac:dyDescent="0.25">
      <c r="C314"/>
      <c r="D314"/>
      <c r="E314"/>
      <c r="AH314"/>
      <c r="BG314"/>
    </row>
    <row r="315" spans="3:59" ht="15" x14ac:dyDescent="0.25">
      <c r="C315"/>
      <c r="D315"/>
      <c r="E315"/>
      <c r="AH315"/>
      <c r="BG315"/>
    </row>
    <row r="316" spans="3:59" ht="15" x14ac:dyDescent="0.25">
      <c r="C316"/>
      <c r="D316"/>
      <c r="E316"/>
      <c r="AH316"/>
      <c r="BG316"/>
    </row>
    <row r="317" spans="3:59" ht="15" x14ac:dyDescent="0.25">
      <c r="C317"/>
      <c r="D317"/>
      <c r="E317"/>
      <c r="AH317"/>
      <c r="BG317"/>
    </row>
    <row r="318" spans="3:59" ht="15" x14ac:dyDescent="0.25">
      <c r="C318"/>
      <c r="D318"/>
      <c r="E318"/>
      <c r="AH318"/>
      <c r="BG318"/>
    </row>
    <row r="319" spans="3:59" ht="15" x14ac:dyDescent="0.25">
      <c r="C319"/>
      <c r="D319"/>
      <c r="E319"/>
      <c r="AH319"/>
      <c r="BG319"/>
    </row>
    <row r="320" spans="3:59" ht="15" x14ac:dyDescent="0.25">
      <c r="C320"/>
      <c r="D320"/>
      <c r="E320"/>
      <c r="AH320"/>
      <c r="BG320"/>
    </row>
    <row r="321" spans="3:59" ht="15" x14ac:dyDescent="0.25">
      <c r="C321"/>
      <c r="D321"/>
      <c r="E321"/>
      <c r="AH321"/>
      <c r="BG321"/>
    </row>
    <row r="322" spans="3:59" ht="15" x14ac:dyDescent="0.25">
      <c r="C322"/>
      <c r="D322"/>
      <c r="E322"/>
      <c r="AH322"/>
      <c r="BG322"/>
    </row>
    <row r="323" spans="3:59" ht="15" x14ac:dyDescent="0.25">
      <c r="C323"/>
      <c r="D323"/>
      <c r="E323"/>
      <c r="AH323"/>
      <c r="BG323"/>
    </row>
    <row r="324" spans="3:59" ht="15" x14ac:dyDescent="0.25">
      <c r="C324"/>
      <c r="D324"/>
      <c r="E324"/>
      <c r="AH324"/>
      <c r="BG324"/>
    </row>
    <row r="325" spans="3:59" ht="15" x14ac:dyDescent="0.25">
      <c r="C325"/>
      <c r="D325"/>
      <c r="E325"/>
      <c r="AH325"/>
      <c r="BG325"/>
    </row>
    <row r="326" spans="3:59" ht="15" x14ac:dyDescent="0.25">
      <c r="C326"/>
      <c r="D326"/>
      <c r="E326"/>
      <c r="AH326"/>
      <c r="BG326"/>
    </row>
    <row r="327" spans="3:59" ht="15" x14ac:dyDescent="0.25">
      <c r="C327"/>
      <c r="D327"/>
      <c r="E327"/>
      <c r="AH327"/>
      <c r="BG327"/>
    </row>
    <row r="328" spans="3:59" ht="15" x14ac:dyDescent="0.25">
      <c r="C328"/>
      <c r="D328"/>
      <c r="E328"/>
      <c r="AH328"/>
      <c r="BG328"/>
    </row>
    <row r="329" spans="3:59" ht="15" x14ac:dyDescent="0.25">
      <c r="C329"/>
      <c r="D329"/>
      <c r="E329"/>
      <c r="AH329"/>
      <c r="BG329"/>
    </row>
    <row r="330" spans="3:59" ht="15" x14ac:dyDescent="0.25">
      <c r="C330"/>
      <c r="D330"/>
      <c r="E330"/>
      <c r="AH330"/>
      <c r="BG330"/>
    </row>
    <row r="331" spans="3:59" ht="15" x14ac:dyDescent="0.25">
      <c r="C331"/>
      <c r="D331"/>
      <c r="E331"/>
      <c r="AH331"/>
      <c r="BG331"/>
    </row>
    <row r="332" spans="3:59" ht="15" x14ac:dyDescent="0.25">
      <c r="C332"/>
      <c r="D332"/>
      <c r="E332"/>
      <c r="AH332"/>
      <c r="BG332"/>
    </row>
    <row r="333" spans="3:59" ht="15" x14ac:dyDescent="0.25">
      <c r="C333"/>
      <c r="D333"/>
      <c r="E333"/>
      <c r="AH333"/>
      <c r="BG333"/>
    </row>
    <row r="334" spans="3:59" ht="15" x14ac:dyDescent="0.25">
      <c r="C334"/>
      <c r="D334"/>
      <c r="E334"/>
      <c r="AH334"/>
      <c r="BG334"/>
    </row>
    <row r="335" spans="3:59" ht="15" x14ac:dyDescent="0.25">
      <c r="C335"/>
      <c r="D335"/>
      <c r="E335"/>
      <c r="AH335"/>
      <c r="BG335"/>
    </row>
    <row r="336" spans="3:59" ht="15" x14ac:dyDescent="0.25">
      <c r="C336"/>
      <c r="D336"/>
      <c r="E336"/>
      <c r="AH336"/>
      <c r="BG336"/>
    </row>
    <row r="337" spans="3:59" ht="15" x14ac:dyDescent="0.25">
      <c r="C337"/>
      <c r="D337"/>
      <c r="E337"/>
      <c r="AH337"/>
      <c r="BG337"/>
    </row>
    <row r="338" spans="3:59" ht="15" x14ac:dyDescent="0.25">
      <c r="C338"/>
      <c r="D338"/>
      <c r="E338"/>
      <c r="AH338"/>
      <c r="BG338"/>
    </row>
    <row r="339" spans="3:59" ht="15" x14ac:dyDescent="0.25">
      <c r="C339"/>
      <c r="D339"/>
      <c r="E339"/>
      <c r="AH339"/>
      <c r="BG339"/>
    </row>
    <row r="340" spans="3:59" ht="15" x14ac:dyDescent="0.25">
      <c r="C340"/>
      <c r="D340"/>
      <c r="E340"/>
      <c r="AH340"/>
      <c r="BG340"/>
    </row>
    <row r="341" spans="3:59" ht="15" x14ac:dyDescent="0.25">
      <c r="C341"/>
      <c r="D341"/>
      <c r="E341"/>
      <c r="AH341"/>
      <c r="BG341"/>
    </row>
    <row r="342" spans="3:59" ht="15" x14ac:dyDescent="0.25">
      <c r="C342"/>
      <c r="D342"/>
      <c r="E342"/>
      <c r="AH342"/>
      <c r="BG342"/>
    </row>
    <row r="343" spans="3:59" ht="15" x14ac:dyDescent="0.25">
      <c r="C343"/>
      <c r="D343"/>
      <c r="E343"/>
      <c r="AH343"/>
      <c r="BG343"/>
    </row>
    <row r="344" spans="3:59" ht="15" x14ac:dyDescent="0.25">
      <c r="C344"/>
      <c r="D344"/>
      <c r="E344"/>
      <c r="AH344"/>
      <c r="BG344"/>
    </row>
    <row r="345" spans="3:59" ht="15" x14ac:dyDescent="0.25">
      <c r="C345"/>
      <c r="D345"/>
      <c r="E345"/>
      <c r="AH345"/>
      <c r="BG345"/>
    </row>
    <row r="346" spans="3:59" ht="15" x14ac:dyDescent="0.25">
      <c r="C346"/>
      <c r="D346"/>
      <c r="E346"/>
      <c r="AH346"/>
      <c r="BG346"/>
    </row>
    <row r="347" spans="3:59" ht="15" x14ac:dyDescent="0.25">
      <c r="C347"/>
      <c r="D347"/>
      <c r="E347"/>
      <c r="AH347"/>
      <c r="BG347"/>
    </row>
    <row r="348" spans="3:59" ht="15" x14ac:dyDescent="0.25">
      <c r="C348"/>
      <c r="D348"/>
      <c r="E348"/>
      <c r="AH348"/>
      <c r="BG348"/>
    </row>
    <row r="349" spans="3:59" ht="15" x14ac:dyDescent="0.25">
      <c r="C349"/>
      <c r="D349"/>
      <c r="E349"/>
      <c r="AH349"/>
      <c r="BG349"/>
    </row>
    <row r="350" spans="3:59" ht="15" x14ac:dyDescent="0.25">
      <c r="C350"/>
      <c r="D350"/>
      <c r="E350"/>
      <c r="AH350"/>
      <c r="BG350"/>
    </row>
    <row r="351" spans="3:59" ht="15" x14ac:dyDescent="0.25">
      <c r="C351"/>
      <c r="D351"/>
      <c r="E351"/>
      <c r="AH351"/>
      <c r="BG351"/>
    </row>
    <row r="352" spans="3:59" ht="15" x14ac:dyDescent="0.25">
      <c r="C352"/>
      <c r="D352"/>
      <c r="E352"/>
      <c r="AH352"/>
      <c r="BG352"/>
    </row>
    <row r="353" spans="3:59" ht="15" x14ac:dyDescent="0.25">
      <c r="C353"/>
      <c r="D353"/>
      <c r="E353"/>
      <c r="AH353"/>
      <c r="BG353"/>
    </row>
    <row r="354" spans="3:59" ht="15" x14ac:dyDescent="0.25">
      <c r="C354"/>
      <c r="D354"/>
      <c r="E354"/>
      <c r="AH354"/>
      <c r="BG354"/>
    </row>
    <row r="355" spans="3:59" ht="15" x14ac:dyDescent="0.25">
      <c r="C355"/>
      <c r="D355"/>
      <c r="E355"/>
      <c r="AH355"/>
      <c r="BG355"/>
    </row>
    <row r="356" spans="3:59" ht="15" x14ac:dyDescent="0.25">
      <c r="C356"/>
      <c r="D356"/>
      <c r="E356"/>
      <c r="AH356"/>
      <c r="BG356"/>
    </row>
    <row r="357" spans="3:59" ht="15" x14ac:dyDescent="0.25">
      <c r="C357"/>
      <c r="D357"/>
      <c r="E357"/>
      <c r="AH357"/>
      <c r="BG357"/>
    </row>
    <row r="358" spans="3:59" ht="15" x14ac:dyDescent="0.25">
      <c r="C358"/>
      <c r="D358"/>
      <c r="E358"/>
      <c r="AH358"/>
      <c r="BG358"/>
    </row>
    <row r="359" spans="3:59" ht="15" x14ac:dyDescent="0.25">
      <c r="C359"/>
      <c r="D359"/>
      <c r="E359"/>
      <c r="AH359"/>
      <c r="BG359"/>
    </row>
    <row r="360" spans="3:59" ht="15" x14ac:dyDescent="0.25">
      <c r="C360"/>
      <c r="D360"/>
      <c r="E360"/>
      <c r="AH360"/>
      <c r="BG360"/>
    </row>
    <row r="361" spans="3:59" ht="15" x14ac:dyDescent="0.25">
      <c r="C361"/>
      <c r="D361"/>
      <c r="E361"/>
      <c r="AH361"/>
      <c r="BG361"/>
    </row>
    <row r="362" spans="3:59" ht="15" x14ac:dyDescent="0.25">
      <c r="C362"/>
      <c r="D362"/>
      <c r="E362"/>
      <c r="AH362"/>
      <c r="BG362"/>
    </row>
    <row r="363" spans="3:59" ht="15" x14ac:dyDescent="0.25">
      <c r="C363"/>
      <c r="D363"/>
      <c r="E363"/>
      <c r="AH363"/>
      <c r="BG363"/>
    </row>
    <row r="364" spans="3:59" ht="15" x14ac:dyDescent="0.25">
      <c r="C364"/>
      <c r="D364"/>
      <c r="E364"/>
      <c r="AH364"/>
      <c r="BG364"/>
    </row>
    <row r="365" spans="3:59" ht="15" x14ac:dyDescent="0.25">
      <c r="C365"/>
      <c r="D365"/>
      <c r="E365"/>
      <c r="AH365"/>
      <c r="BG365"/>
    </row>
    <row r="366" spans="3:59" ht="15" x14ac:dyDescent="0.25">
      <c r="C366"/>
      <c r="D366"/>
      <c r="E366"/>
      <c r="AH366"/>
      <c r="BG366"/>
    </row>
    <row r="367" spans="3:59" ht="15" x14ac:dyDescent="0.25">
      <c r="C367"/>
      <c r="D367"/>
      <c r="E367"/>
      <c r="AH367"/>
      <c r="BG367"/>
    </row>
    <row r="368" spans="3:59" ht="15" x14ac:dyDescent="0.25">
      <c r="C368"/>
      <c r="D368"/>
      <c r="E368"/>
      <c r="AH368"/>
      <c r="BG368"/>
    </row>
    <row r="369" spans="3:59" ht="15" x14ac:dyDescent="0.25">
      <c r="C369"/>
      <c r="D369"/>
      <c r="E369"/>
      <c r="AH369"/>
      <c r="BG369"/>
    </row>
    <row r="370" spans="3:59" ht="15" x14ac:dyDescent="0.25">
      <c r="C370"/>
      <c r="D370"/>
      <c r="E370"/>
      <c r="AH370"/>
      <c r="BG370"/>
    </row>
    <row r="371" spans="3:59" ht="15" x14ac:dyDescent="0.25">
      <c r="C371"/>
      <c r="D371"/>
      <c r="E371"/>
      <c r="AH371"/>
      <c r="BG371"/>
    </row>
    <row r="372" spans="3:59" ht="15" x14ac:dyDescent="0.25">
      <c r="C372"/>
      <c r="D372"/>
      <c r="E372"/>
      <c r="AH372"/>
      <c r="BG372"/>
    </row>
    <row r="373" spans="3:59" ht="15" x14ac:dyDescent="0.25">
      <c r="C373"/>
      <c r="D373"/>
      <c r="E373"/>
      <c r="AH373"/>
      <c r="BG373"/>
    </row>
    <row r="374" spans="3:59" ht="15" x14ac:dyDescent="0.25">
      <c r="C374"/>
      <c r="D374"/>
      <c r="E374"/>
      <c r="AH374"/>
      <c r="BG374"/>
    </row>
    <row r="375" spans="3:59" ht="15" x14ac:dyDescent="0.25">
      <c r="C375"/>
      <c r="D375"/>
      <c r="E375"/>
      <c r="AH375"/>
      <c r="BG375"/>
    </row>
    <row r="376" spans="3:59" ht="15" x14ac:dyDescent="0.25">
      <c r="C376"/>
      <c r="D376"/>
      <c r="E376"/>
      <c r="AH376"/>
      <c r="BG376"/>
    </row>
    <row r="377" spans="3:59" ht="15" x14ac:dyDescent="0.25">
      <c r="C377"/>
      <c r="D377"/>
      <c r="E377"/>
      <c r="AH377"/>
      <c r="BG377"/>
    </row>
    <row r="378" spans="3:59" ht="15" x14ac:dyDescent="0.25">
      <c r="C378"/>
      <c r="D378"/>
      <c r="E378"/>
      <c r="AH378"/>
      <c r="BG378"/>
    </row>
    <row r="379" spans="3:59" ht="15" x14ac:dyDescent="0.25">
      <c r="C379"/>
      <c r="D379"/>
      <c r="E379"/>
      <c r="AH379"/>
      <c r="BG379"/>
    </row>
    <row r="380" spans="3:59" ht="15" x14ac:dyDescent="0.25">
      <c r="C380"/>
      <c r="D380"/>
      <c r="E380"/>
      <c r="AH380"/>
      <c r="BG380"/>
    </row>
    <row r="381" spans="3:59" ht="15" x14ac:dyDescent="0.25">
      <c r="C381"/>
      <c r="D381"/>
      <c r="E381"/>
      <c r="AH381"/>
      <c r="BG381"/>
    </row>
    <row r="382" spans="3:59" ht="15" x14ac:dyDescent="0.25">
      <c r="C382"/>
      <c r="D382"/>
      <c r="E382"/>
      <c r="AH382"/>
      <c r="BG382"/>
    </row>
    <row r="383" spans="3:59" ht="15" x14ac:dyDescent="0.25">
      <c r="C383"/>
      <c r="D383"/>
      <c r="E383"/>
      <c r="AH383"/>
      <c r="BG383"/>
    </row>
    <row r="384" spans="3:59" ht="15" x14ac:dyDescent="0.25">
      <c r="C384"/>
      <c r="D384"/>
      <c r="E384"/>
      <c r="AH384"/>
      <c r="BG384"/>
    </row>
    <row r="385" spans="3:59" ht="15" x14ac:dyDescent="0.25">
      <c r="C385"/>
      <c r="D385"/>
      <c r="E385"/>
      <c r="AH385"/>
      <c r="BG385"/>
    </row>
    <row r="386" spans="3:59" ht="15" x14ac:dyDescent="0.25">
      <c r="C386"/>
      <c r="D386"/>
      <c r="E386"/>
      <c r="AH386"/>
      <c r="BG386"/>
    </row>
    <row r="387" spans="3:59" ht="15" x14ac:dyDescent="0.25">
      <c r="C387"/>
      <c r="D387"/>
      <c r="E387"/>
      <c r="AH387"/>
      <c r="BG387"/>
    </row>
    <row r="388" spans="3:59" ht="15" x14ac:dyDescent="0.25">
      <c r="C388"/>
      <c r="D388"/>
      <c r="E388"/>
      <c r="AH388"/>
      <c r="BG388"/>
    </row>
    <row r="389" spans="3:59" ht="15" x14ac:dyDescent="0.25">
      <c r="C389"/>
      <c r="D389"/>
      <c r="E389"/>
      <c r="AH389"/>
      <c r="BG389"/>
    </row>
    <row r="390" spans="3:59" ht="15" x14ac:dyDescent="0.25">
      <c r="C390"/>
      <c r="D390"/>
      <c r="E390"/>
      <c r="AH390"/>
      <c r="BG390"/>
    </row>
    <row r="391" spans="3:59" ht="15" x14ac:dyDescent="0.25">
      <c r="C391"/>
      <c r="D391"/>
      <c r="E391"/>
      <c r="AH391"/>
      <c r="BG391"/>
    </row>
    <row r="392" spans="3:59" ht="15" x14ac:dyDescent="0.25">
      <c r="C392"/>
      <c r="D392"/>
      <c r="E392"/>
      <c r="AH392"/>
      <c r="BG392"/>
    </row>
    <row r="393" spans="3:59" ht="15" x14ac:dyDescent="0.25">
      <c r="C393"/>
      <c r="D393"/>
      <c r="E393"/>
      <c r="AH393"/>
      <c r="BG393"/>
    </row>
    <row r="394" spans="3:59" ht="15" x14ac:dyDescent="0.25">
      <c r="C394"/>
      <c r="D394"/>
      <c r="E394"/>
      <c r="AH394"/>
      <c r="BG394"/>
    </row>
    <row r="395" spans="3:59" ht="15" x14ac:dyDescent="0.25">
      <c r="C395"/>
      <c r="D395"/>
      <c r="E395"/>
      <c r="AH395"/>
      <c r="BG395"/>
    </row>
    <row r="396" spans="3:59" ht="15" x14ac:dyDescent="0.25">
      <c r="C396"/>
      <c r="D396"/>
      <c r="E396"/>
      <c r="AH396"/>
      <c r="BG396"/>
    </row>
    <row r="397" spans="3:59" ht="15" x14ac:dyDescent="0.25">
      <c r="C397"/>
      <c r="D397"/>
      <c r="E397"/>
      <c r="AH397"/>
      <c r="BG397"/>
    </row>
    <row r="398" spans="3:59" ht="15" x14ac:dyDescent="0.25">
      <c r="C398"/>
      <c r="D398"/>
      <c r="E398"/>
      <c r="AH398"/>
      <c r="BG398"/>
    </row>
    <row r="399" spans="3:59" ht="15" x14ac:dyDescent="0.25">
      <c r="C399"/>
      <c r="D399"/>
      <c r="E399"/>
      <c r="AH399"/>
      <c r="BG399"/>
    </row>
    <row r="400" spans="3:59" ht="15" x14ac:dyDescent="0.25">
      <c r="C400"/>
      <c r="D400"/>
      <c r="E400"/>
      <c r="AH400"/>
      <c r="BG400"/>
    </row>
    <row r="401" spans="3:59" ht="15" x14ac:dyDescent="0.25">
      <c r="C401"/>
      <c r="D401"/>
      <c r="E401"/>
      <c r="AH401"/>
      <c r="BG401"/>
    </row>
    <row r="402" spans="3:59" ht="15" x14ac:dyDescent="0.25">
      <c r="C402"/>
      <c r="D402"/>
      <c r="E402"/>
      <c r="AH402"/>
      <c r="BG402"/>
    </row>
    <row r="403" spans="3:59" ht="15" x14ac:dyDescent="0.25">
      <c r="C403"/>
      <c r="D403"/>
      <c r="E403"/>
      <c r="AH403"/>
      <c r="BG403"/>
    </row>
    <row r="404" spans="3:59" ht="15" x14ac:dyDescent="0.25">
      <c r="C404"/>
      <c r="D404"/>
      <c r="E404"/>
      <c r="AH404"/>
      <c r="BG404"/>
    </row>
    <row r="405" spans="3:59" ht="15" x14ac:dyDescent="0.25">
      <c r="C405"/>
      <c r="D405"/>
      <c r="E405"/>
      <c r="AH405"/>
      <c r="BG405"/>
    </row>
    <row r="406" spans="3:59" ht="15" x14ac:dyDescent="0.25">
      <c r="C406"/>
      <c r="D406"/>
      <c r="E406"/>
      <c r="AH406"/>
      <c r="BG406"/>
    </row>
    <row r="407" spans="3:59" ht="15" x14ac:dyDescent="0.25">
      <c r="C407"/>
      <c r="D407"/>
      <c r="E407"/>
      <c r="AH407"/>
      <c r="BG407"/>
    </row>
    <row r="408" spans="3:59" ht="15" x14ac:dyDescent="0.25">
      <c r="C408"/>
      <c r="D408"/>
      <c r="E408"/>
      <c r="AH408"/>
      <c r="BG408"/>
    </row>
    <row r="409" spans="3:59" ht="15" x14ac:dyDescent="0.25">
      <c r="C409"/>
      <c r="D409"/>
      <c r="E409"/>
      <c r="AH409"/>
      <c r="BG409"/>
    </row>
    <row r="410" spans="3:59" ht="15" x14ac:dyDescent="0.25">
      <c r="C410"/>
      <c r="D410"/>
      <c r="E410"/>
      <c r="AH410"/>
      <c r="BG410"/>
    </row>
    <row r="411" spans="3:59" ht="15" x14ac:dyDescent="0.25">
      <c r="C411"/>
      <c r="D411"/>
      <c r="E411"/>
      <c r="AH411"/>
      <c r="BG411"/>
    </row>
    <row r="412" spans="3:59" ht="15" x14ac:dyDescent="0.25">
      <c r="C412"/>
      <c r="D412"/>
      <c r="E412"/>
      <c r="AH412"/>
      <c r="BG412"/>
    </row>
    <row r="413" spans="3:59" ht="15" x14ac:dyDescent="0.25">
      <c r="C413"/>
      <c r="D413"/>
      <c r="E413"/>
      <c r="AH413"/>
      <c r="BG413"/>
    </row>
    <row r="414" spans="3:59" ht="15" x14ac:dyDescent="0.25">
      <c r="C414"/>
      <c r="D414"/>
      <c r="E414"/>
      <c r="AH414"/>
      <c r="BG414"/>
    </row>
    <row r="415" spans="3:59" ht="15" x14ac:dyDescent="0.25">
      <c r="C415"/>
      <c r="D415"/>
      <c r="E415"/>
      <c r="AH415"/>
      <c r="BG415"/>
    </row>
    <row r="416" spans="3:59" ht="15" x14ac:dyDescent="0.25">
      <c r="C416"/>
      <c r="D416"/>
      <c r="E416"/>
      <c r="AH416"/>
      <c r="BG416"/>
    </row>
    <row r="417" spans="3:59" ht="15" x14ac:dyDescent="0.25">
      <c r="C417"/>
      <c r="D417"/>
      <c r="E417"/>
      <c r="AH417"/>
      <c r="BG417"/>
    </row>
    <row r="418" spans="3:59" ht="15" x14ac:dyDescent="0.25">
      <c r="C418"/>
      <c r="D418"/>
      <c r="E418"/>
      <c r="AH418"/>
      <c r="BG418"/>
    </row>
    <row r="419" spans="3:59" ht="15" x14ac:dyDescent="0.25">
      <c r="C419"/>
      <c r="D419"/>
      <c r="E419"/>
      <c r="AH419"/>
      <c r="BG419"/>
    </row>
    <row r="420" spans="3:59" ht="15" x14ac:dyDescent="0.25">
      <c r="C420"/>
      <c r="D420"/>
      <c r="E420"/>
      <c r="AH420"/>
      <c r="BG420"/>
    </row>
    <row r="421" spans="3:59" ht="15" x14ac:dyDescent="0.25">
      <c r="C421"/>
      <c r="D421"/>
      <c r="E421"/>
      <c r="AH421"/>
      <c r="BG421"/>
    </row>
    <row r="422" spans="3:59" ht="15" x14ac:dyDescent="0.25">
      <c r="C422"/>
      <c r="D422"/>
      <c r="E422"/>
      <c r="AH422"/>
      <c r="BG422"/>
    </row>
    <row r="423" spans="3:59" ht="15" x14ac:dyDescent="0.25">
      <c r="C423"/>
      <c r="D423"/>
      <c r="E423"/>
      <c r="AH423"/>
      <c r="BG423"/>
    </row>
    <row r="424" spans="3:59" ht="15" x14ac:dyDescent="0.25">
      <c r="C424"/>
      <c r="D424"/>
      <c r="E424"/>
      <c r="AH424"/>
      <c r="BG424"/>
    </row>
    <row r="425" spans="3:59" ht="15" x14ac:dyDescent="0.25">
      <c r="C425"/>
      <c r="D425"/>
      <c r="E425"/>
      <c r="AH425"/>
      <c r="BG425"/>
    </row>
    <row r="426" spans="3:59" ht="15" x14ac:dyDescent="0.25">
      <c r="C426"/>
      <c r="D426"/>
      <c r="E426"/>
      <c r="AH426"/>
      <c r="BG426"/>
    </row>
    <row r="427" spans="3:59" ht="15" x14ac:dyDescent="0.25">
      <c r="C427"/>
      <c r="D427"/>
      <c r="E427"/>
      <c r="AH427"/>
      <c r="BG427"/>
    </row>
    <row r="428" spans="3:59" ht="15" x14ac:dyDescent="0.25">
      <c r="C428"/>
      <c r="D428"/>
      <c r="E428"/>
      <c r="AH428"/>
      <c r="BG428"/>
    </row>
    <row r="429" spans="3:59" ht="15" x14ac:dyDescent="0.25">
      <c r="C429"/>
      <c r="D429"/>
      <c r="E429"/>
      <c r="AH429"/>
      <c r="BG429"/>
    </row>
    <row r="430" spans="3:59" ht="15" x14ac:dyDescent="0.25">
      <c r="C430"/>
      <c r="D430"/>
      <c r="E430"/>
      <c r="AH430"/>
      <c r="BG430"/>
    </row>
    <row r="431" spans="3:59" ht="15" x14ac:dyDescent="0.25">
      <c r="C431"/>
      <c r="D431"/>
      <c r="E431"/>
      <c r="AH431"/>
      <c r="BG431"/>
    </row>
    <row r="432" spans="3:59" ht="15" x14ac:dyDescent="0.25">
      <c r="C432"/>
      <c r="D432"/>
      <c r="E432"/>
      <c r="AH432"/>
      <c r="BG432"/>
    </row>
    <row r="433" spans="3:59" ht="15" x14ac:dyDescent="0.25">
      <c r="C433"/>
      <c r="D433"/>
      <c r="E433"/>
      <c r="AH433"/>
      <c r="BG433"/>
    </row>
    <row r="434" spans="3:59" ht="15" x14ac:dyDescent="0.25">
      <c r="C434"/>
      <c r="D434"/>
      <c r="E434"/>
      <c r="AH434"/>
      <c r="BG434"/>
    </row>
    <row r="435" spans="3:59" ht="15" x14ac:dyDescent="0.25">
      <c r="C435"/>
      <c r="D435"/>
      <c r="E435"/>
      <c r="AH435"/>
      <c r="BG435"/>
    </row>
    <row r="436" spans="3:59" ht="15" x14ac:dyDescent="0.25">
      <c r="C436"/>
      <c r="D436"/>
      <c r="E436"/>
      <c r="AH436"/>
      <c r="BG436"/>
    </row>
    <row r="437" spans="3:59" ht="15" x14ac:dyDescent="0.25">
      <c r="C437"/>
      <c r="D437"/>
      <c r="E437"/>
      <c r="AH437"/>
      <c r="BG437"/>
    </row>
    <row r="438" spans="3:59" ht="15" x14ac:dyDescent="0.25">
      <c r="C438"/>
      <c r="D438"/>
      <c r="E438"/>
      <c r="AH438"/>
      <c r="BG438"/>
    </row>
    <row r="439" spans="3:59" ht="15" x14ac:dyDescent="0.25">
      <c r="C439"/>
      <c r="D439"/>
      <c r="E439"/>
      <c r="AH439"/>
      <c r="BG439"/>
    </row>
    <row r="440" spans="3:59" ht="15" x14ac:dyDescent="0.25">
      <c r="C440"/>
      <c r="D440"/>
      <c r="E440"/>
      <c r="AH440"/>
      <c r="BG440"/>
    </row>
    <row r="441" spans="3:59" ht="15" x14ac:dyDescent="0.25">
      <c r="C441"/>
      <c r="D441"/>
      <c r="E441"/>
      <c r="AH441"/>
      <c r="BG441"/>
    </row>
    <row r="442" spans="3:59" ht="15" x14ac:dyDescent="0.25">
      <c r="C442"/>
      <c r="D442"/>
      <c r="E442"/>
      <c r="AH442"/>
      <c r="BG442"/>
    </row>
    <row r="443" spans="3:59" ht="15" x14ac:dyDescent="0.25">
      <c r="C443"/>
      <c r="D443"/>
      <c r="E443"/>
      <c r="AH443"/>
      <c r="BG443"/>
    </row>
    <row r="444" spans="3:59" ht="15" x14ac:dyDescent="0.25">
      <c r="C444"/>
      <c r="D444"/>
      <c r="E444"/>
      <c r="AH444"/>
      <c r="BG444"/>
    </row>
    <row r="445" spans="3:59" ht="15" x14ac:dyDescent="0.25">
      <c r="C445"/>
      <c r="D445"/>
      <c r="E445"/>
      <c r="AH445"/>
      <c r="BG445"/>
    </row>
    <row r="446" spans="3:59" ht="15" x14ac:dyDescent="0.25">
      <c r="C446"/>
      <c r="D446"/>
      <c r="E446"/>
      <c r="AH446"/>
      <c r="BG446"/>
    </row>
    <row r="447" spans="3:59" ht="15" x14ac:dyDescent="0.25">
      <c r="C447"/>
      <c r="D447"/>
      <c r="E447"/>
      <c r="AH447"/>
      <c r="BG447"/>
    </row>
    <row r="448" spans="3:59" ht="15" x14ac:dyDescent="0.25">
      <c r="C448"/>
      <c r="D448"/>
      <c r="E448"/>
      <c r="AH448"/>
      <c r="BG448"/>
    </row>
    <row r="449" spans="3:59" ht="15" x14ac:dyDescent="0.25">
      <c r="C449"/>
      <c r="D449"/>
      <c r="E449"/>
      <c r="AH449"/>
      <c r="BG449"/>
    </row>
    <row r="450" spans="3:59" ht="15" x14ac:dyDescent="0.25">
      <c r="C450"/>
      <c r="D450"/>
      <c r="E450"/>
      <c r="AH450"/>
      <c r="BG450"/>
    </row>
    <row r="451" spans="3:59" ht="15" x14ac:dyDescent="0.25">
      <c r="C451"/>
      <c r="D451"/>
      <c r="E451"/>
      <c r="AH451"/>
      <c r="BG451"/>
    </row>
    <row r="452" spans="3:59" ht="15" x14ac:dyDescent="0.25">
      <c r="C452"/>
      <c r="D452"/>
      <c r="E452"/>
      <c r="AH452"/>
      <c r="BG452"/>
    </row>
    <row r="453" spans="3:59" ht="15" x14ac:dyDescent="0.25">
      <c r="C453"/>
      <c r="D453"/>
      <c r="E453"/>
      <c r="AH453"/>
      <c r="BG453"/>
    </row>
    <row r="454" spans="3:59" ht="15" x14ac:dyDescent="0.25">
      <c r="C454"/>
      <c r="D454"/>
      <c r="E454"/>
      <c r="AH454"/>
      <c r="BG454"/>
    </row>
    <row r="455" spans="3:59" ht="15" x14ac:dyDescent="0.25">
      <c r="C455"/>
      <c r="D455"/>
      <c r="E455"/>
      <c r="AH455"/>
      <c r="BG455"/>
    </row>
    <row r="456" spans="3:59" ht="15" x14ac:dyDescent="0.25">
      <c r="C456"/>
      <c r="D456"/>
      <c r="E456"/>
      <c r="AH456"/>
      <c r="BG456"/>
    </row>
    <row r="457" spans="3:59" ht="15" x14ac:dyDescent="0.25">
      <c r="C457"/>
      <c r="D457"/>
      <c r="E457"/>
      <c r="AH457"/>
      <c r="BG457"/>
    </row>
    <row r="458" spans="3:59" ht="15" x14ac:dyDescent="0.25">
      <c r="C458"/>
      <c r="D458"/>
      <c r="E458"/>
      <c r="AH458"/>
      <c r="BG458"/>
    </row>
    <row r="459" spans="3:59" ht="15" x14ac:dyDescent="0.25">
      <c r="C459"/>
      <c r="D459"/>
      <c r="E459"/>
      <c r="AH459"/>
      <c r="BG459"/>
    </row>
    <row r="460" spans="3:59" ht="15" x14ac:dyDescent="0.25">
      <c r="C460"/>
      <c r="D460"/>
      <c r="E460"/>
      <c r="AH460"/>
      <c r="BG460"/>
    </row>
    <row r="461" spans="3:59" ht="15" x14ac:dyDescent="0.25">
      <c r="C461"/>
      <c r="D461"/>
      <c r="E461"/>
      <c r="AH461"/>
      <c r="BG461"/>
    </row>
    <row r="462" spans="3:59" ht="15" x14ac:dyDescent="0.25">
      <c r="C462"/>
      <c r="D462"/>
      <c r="E462"/>
      <c r="AH462"/>
      <c r="BG462"/>
    </row>
    <row r="463" spans="3:59" ht="15" x14ac:dyDescent="0.25">
      <c r="C463"/>
      <c r="D463"/>
      <c r="E463"/>
      <c r="AH463"/>
      <c r="BG463"/>
    </row>
    <row r="464" spans="3:59" ht="15" x14ac:dyDescent="0.25">
      <c r="C464"/>
      <c r="D464"/>
      <c r="E464"/>
      <c r="AH464"/>
      <c r="BG464"/>
    </row>
    <row r="465" spans="3:59" ht="15" x14ac:dyDescent="0.25">
      <c r="C465"/>
      <c r="D465"/>
      <c r="E465"/>
      <c r="AH465"/>
      <c r="BG465"/>
    </row>
    <row r="466" spans="3:59" ht="15" x14ac:dyDescent="0.25">
      <c r="C466"/>
      <c r="D466"/>
      <c r="E466"/>
      <c r="AH466"/>
      <c r="BG466"/>
    </row>
    <row r="467" spans="3:59" ht="15" x14ac:dyDescent="0.25">
      <c r="C467"/>
      <c r="D467"/>
      <c r="E467"/>
      <c r="AH467"/>
      <c r="BG467"/>
    </row>
    <row r="468" spans="3:59" ht="15" x14ac:dyDescent="0.25">
      <c r="C468"/>
      <c r="D468"/>
      <c r="E468"/>
      <c r="AH468"/>
      <c r="BG468"/>
    </row>
    <row r="469" spans="3:59" ht="15" x14ac:dyDescent="0.25">
      <c r="C469"/>
      <c r="D469"/>
      <c r="E469"/>
      <c r="AH469"/>
      <c r="BG469"/>
    </row>
    <row r="470" spans="3:59" ht="15" x14ac:dyDescent="0.25">
      <c r="C470"/>
      <c r="D470"/>
      <c r="E470"/>
      <c r="AH470"/>
      <c r="BG470"/>
    </row>
    <row r="471" spans="3:59" ht="15" x14ac:dyDescent="0.25">
      <c r="C471"/>
      <c r="D471"/>
      <c r="E471"/>
      <c r="AH471"/>
      <c r="BG471"/>
    </row>
    <row r="472" spans="3:59" ht="15" x14ac:dyDescent="0.25">
      <c r="C472"/>
      <c r="D472"/>
      <c r="E472"/>
      <c r="AH472"/>
      <c r="BG472"/>
    </row>
    <row r="473" spans="3:59" ht="15" x14ac:dyDescent="0.25">
      <c r="C473"/>
      <c r="D473"/>
      <c r="E473"/>
      <c r="AH473"/>
      <c r="BG473"/>
    </row>
    <row r="474" spans="3:59" ht="15" x14ac:dyDescent="0.25">
      <c r="C474"/>
      <c r="D474"/>
      <c r="E474"/>
      <c r="AH474"/>
      <c r="BG474"/>
    </row>
    <row r="475" spans="3:59" ht="15" x14ac:dyDescent="0.25">
      <c r="C475"/>
      <c r="D475"/>
      <c r="E475"/>
      <c r="AH475"/>
      <c r="BG475"/>
    </row>
    <row r="476" spans="3:59" ht="15" x14ac:dyDescent="0.25">
      <c r="C476"/>
      <c r="D476"/>
      <c r="E476"/>
      <c r="AH476"/>
      <c r="BG476"/>
    </row>
    <row r="477" spans="3:59" ht="15" x14ac:dyDescent="0.25">
      <c r="C477"/>
      <c r="D477"/>
      <c r="E477"/>
      <c r="AH477"/>
      <c r="BG477"/>
    </row>
    <row r="478" spans="3:59" ht="15" x14ac:dyDescent="0.25">
      <c r="C478"/>
      <c r="D478"/>
      <c r="E478"/>
      <c r="AH478"/>
      <c r="BG478"/>
    </row>
    <row r="479" spans="3:59" ht="15" x14ac:dyDescent="0.25">
      <c r="C479"/>
      <c r="D479"/>
      <c r="E479"/>
      <c r="AH479"/>
      <c r="BG479"/>
    </row>
    <row r="480" spans="3:59" ht="15" x14ac:dyDescent="0.25">
      <c r="C480"/>
      <c r="D480"/>
      <c r="E480"/>
      <c r="AH480"/>
      <c r="BG480"/>
    </row>
    <row r="481" spans="3:59" ht="15" x14ac:dyDescent="0.25">
      <c r="C481"/>
      <c r="D481"/>
      <c r="E481"/>
      <c r="AH481"/>
      <c r="BG481"/>
    </row>
    <row r="482" spans="3:59" ht="15" x14ac:dyDescent="0.25">
      <c r="C482"/>
      <c r="D482"/>
      <c r="E482"/>
      <c r="AH482"/>
      <c r="BG482"/>
    </row>
    <row r="483" spans="3:59" ht="15" x14ac:dyDescent="0.25">
      <c r="C483"/>
      <c r="D483"/>
      <c r="E483"/>
      <c r="AH483"/>
      <c r="BG483"/>
    </row>
    <row r="484" spans="3:59" ht="15" x14ac:dyDescent="0.25">
      <c r="C484"/>
      <c r="D484"/>
      <c r="E484"/>
      <c r="AH484"/>
      <c r="BG484"/>
    </row>
    <row r="485" spans="3:59" ht="15" x14ac:dyDescent="0.25">
      <c r="C485"/>
      <c r="D485"/>
      <c r="E485"/>
      <c r="AH485"/>
      <c r="BG485"/>
    </row>
    <row r="486" spans="3:59" ht="15" x14ac:dyDescent="0.25">
      <c r="C486"/>
      <c r="D486"/>
      <c r="E486"/>
      <c r="AH486"/>
      <c r="BG486"/>
    </row>
    <row r="487" spans="3:59" ht="15" x14ac:dyDescent="0.25">
      <c r="C487"/>
      <c r="D487"/>
      <c r="E487"/>
      <c r="AH487"/>
      <c r="BG487"/>
    </row>
    <row r="488" spans="3:59" ht="15" x14ac:dyDescent="0.25">
      <c r="C488"/>
      <c r="D488"/>
      <c r="E488"/>
      <c r="AH488"/>
      <c r="BG488"/>
    </row>
    <row r="489" spans="3:59" ht="15" x14ac:dyDescent="0.25">
      <c r="C489"/>
      <c r="D489"/>
      <c r="E489"/>
      <c r="AH489"/>
      <c r="BG489"/>
    </row>
    <row r="490" spans="3:59" ht="15" x14ac:dyDescent="0.25">
      <c r="C490"/>
      <c r="D490"/>
      <c r="E490"/>
      <c r="AH490"/>
      <c r="BG490"/>
    </row>
    <row r="491" spans="3:59" ht="15" x14ac:dyDescent="0.25">
      <c r="C491"/>
      <c r="D491"/>
      <c r="E491"/>
      <c r="AH491"/>
      <c r="BG491"/>
    </row>
    <row r="492" spans="3:59" ht="15" x14ac:dyDescent="0.25">
      <c r="C492"/>
      <c r="D492"/>
      <c r="E492"/>
      <c r="AH492"/>
      <c r="BG492"/>
    </row>
    <row r="493" spans="3:59" ht="15" x14ac:dyDescent="0.25">
      <c r="C493"/>
      <c r="D493"/>
      <c r="E493"/>
      <c r="AH493"/>
      <c r="BG493"/>
    </row>
    <row r="494" spans="3:59" ht="15" x14ac:dyDescent="0.25">
      <c r="C494"/>
      <c r="D494"/>
      <c r="E494"/>
      <c r="AH494"/>
      <c r="BG494"/>
    </row>
    <row r="495" spans="3:59" ht="15" x14ac:dyDescent="0.25">
      <c r="C495"/>
      <c r="D495"/>
      <c r="E495"/>
      <c r="AH495"/>
      <c r="BG495"/>
    </row>
    <row r="496" spans="3:59" ht="15" x14ac:dyDescent="0.25">
      <c r="C496"/>
      <c r="D496"/>
      <c r="E496"/>
      <c r="AH496"/>
      <c r="BG496"/>
    </row>
    <row r="497" spans="3:59" ht="15" x14ac:dyDescent="0.25">
      <c r="C497"/>
      <c r="D497"/>
      <c r="E497"/>
      <c r="AH497"/>
      <c r="BG497"/>
    </row>
    <row r="498" spans="3:59" ht="15" x14ac:dyDescent="0.25">
      <c r="C498"/>
      <c r="D498"/>
      <c r="E498"/>
      <c r="AH498"/>
      <c r="BG498"/>
    </row>
    <row r="499" spans="3:59" ht="15" x14ac:dyDescent="0.25">
      <c r="C499"/>
      <c r="D499"/>
      <c r="E499"/>
      <c r="AH499"/>
      <c r="BG499"/>
    </row>
    <row r="500" spans="3:59" ht="15" x14ac:dyDescent="0.25">
      <c r="C500"/>
      <c r="D500"/>
      <c r="E500"/>
      <c r="AH500"/>
      <c r="BG500"/>
    </row>
    <row r="501" spans="3:59" ht="15" x14ac:dyDescent="0.25">
      <c r="C501"/>
      <c r="D501"/>
      <c r="E501"/>
      <c r="AH501"/>
      <c r="BG501"/>
    </row>
    <row r="502" spans="3:59" ht="15" x14ac:dyDescent="0.25">
      <c r="C502"/>
      <c r="D502"/>
      <c r="E502"/>
      <c r="AH502"/>
      <c r="BG502"/>
    </row>
    <row r="503" spans="3:59" ht="15" x14ac:dyDescent="0.25">
      <c r="C503"/>
      <c r="D503"/>
      <c r="E503"/>
      <c r="AH503"/>
      <c r="BG503"/>
    </row>
    <row r="504" spans="3:59" ht="15" x14ac:dyDescent="0.25">
      <c r="C504"/>
      <c r="D504"/>
      <c r="E504"/>
      <c r="AH504"/>
      <c r="BG504"/>
    </row>
    <row r="505" spans="3:59" ht="15" x14ac:dyDescent="0.25">
      <c r="C505"/>
      <c r="D505"/>
      <c r="E505"/>
      <c r="AH505"/>
      <c r="BG505"/>
    </row>
    <row r="506" spans="3:59" ht="15" x14ac:dyDescent="0.25">
      <c r="C506"/>
      <c r="D506"/>
      <c r="E506"/>
      <c r="AH506"/>
      <c r="BG506"/>
    </row>
    <row r="507" spans="3:59" ht="15" x14ac:dyDescent="0.25">
      <c r="C507"/>
      <c r="D507"/>
      <c r="E507"/>
      <c r="AH507"/>
      <c r="BG507"/>
    </row>
    <row r="508" spans="3:59" ht="15" x14ac:dyDescent="0.25">
      <c r="C508"/>
      <c r="D508"/>
      <c r="E508"/>
      <c r="AH508"/>
      <c r="BG508"/>
    </row>
    <row r="509" spans="3:59" ht="15" x14ac:dyDescent="0.25">
      <c r="C509"/>
      <c r="D509"/>
      <c r="E509"/>
      <c r="AH509"/>
      <c r="BG509"/>
    </row>
    <row r="510" spans="3:59" ht="15" x14ac:dyDescent="0.25">
      <c r="C510"/>
      <c r="D510"/>
      <c r="E510"/>
      <c r="AH510"/>
      <c r="BG510"/>
    </row>
    <row r="511" spans="3:59" ht="15" x14ac:dyDescent="0.25">
      <c r="C511"/>
      <c r="D511"/>
      <c r="E511"/>
      <c r="AH511"/>
      <c r="BG511"/>
    </row>
    <row r="512" spans="3:59" ht="15" x14ac:dyDescent="0.25">
      <c r="C512"/>
      <c r="D512"/>
      <c r="E512"/>
      <c r="AH512"/>
      <c r="BG512"/>
    </row>
    <row r="513" spans="3:59" ht="15" x14ac:dyDescent="0.25">
      <c r="C513"/>
      <c r="D513"/>
      <c r="E513"/>
      <c r="AH513"/>
      <c r="BG513"/>
    </row>
    <row r="514" spans="3:59" ht="15" x14ac:dyDescent="0.25">
      <c r="C514"/>
      <c r="D514"/>
      <c r="E514"/>
      <c r="AH514"/>
      <c r="BG514"/>
    </row>
    <row r="515" spans="3:59" ht="15" x14ac:dyDescent="0.25">
      <c r="C515"/>
      <c r="D515"/>
      <c r="E515"/>
      <c r="AH515"/>
      <c r="BG515"/>
    </row>
    <row r="516" spans="3:59" ht="15" x14ac:dyDescent="0.25">
      <c r="C516"/>
      <c r="D516"/>
      <c r="E516"/>
      <c r="AH516"/>
      <c r="BG516"/>
    </row>
    <row r="517" spans="3:59" ht="15" x14ac:dyDescent="0.25">
      <c r="C517"/>
      <c r="D517"/>
      <c r="E517"/>
      <c r="AH517"/>
      <c r="BG517"/>
    </row>
    <row r="518" spans="3:59" ht="15" x14ac:dyDescent="0.25">
      <c r="C518"/>
      <c r="D518"/>
      <c r="E518"/>
      <c r="AH518"/>
      <c r="BG518"/>
    </row>
    <row r="519" spans="3:59" ht="15" x14ac:dyDescent="0.25">
      <c r="C519"/>
      <c r="D519"/>
      <c r="E519"/>
      <c r="AH519"/>
      <c r="BG519"/>
    </row>
    <row r="520" spans="3:59" ht="15" x14ac:dyDescent="0.25">
      <c r="C520"/>
      <c r="D520"/>
      <c r="E520"/>
      <c r="AH520"/>
      <c r="BG520"/>
    </row>
    <row r="521" spans="3:59" ht="15" x14ac:dyDescent="0.25">
      <c r="C521"/>
      <c r="D521"/>
      <c r="E521"/>
      <c r="AH521"/>
      <c r="BG521"/>
    </row>
    <row r="522" spans="3:59" ht="15" x14ac:dyDescent="0.25">
      <c r="C522"/>
      <c r="D522"/>
      <c r="E522"/>
      <c r="AH522"/>
      <c r="BG522"/>
    </row>
    <row r="523" spans="3:59" ht="15" x14ac:dyDescent="0.25">
      <c r="C523"/>
      <c r="D523"/>
      <c r="E523"/>
      <c r="AH523"/>
      <c r="BG523"/>
    </row>
    <row r="524" spans="3:59" ht="15" x14ac:dyDescent="0.25">
      <c r="C524"/>
      <c r="D524"/>
      <c r="E524"/>
      <c r="AH524"/>
      <c r="BG524"/>
    </row>
    <row r="525" spans="3:59" ht="15" x14ac:dyDescent="0.25">
      <c r="C525"/>
      <c r="D525"/>
      <c r="E525"/>
      <c r="AH525"/>
      <c r="BG525"/>
    </row>
    <row r="526" spans="3:59" ht="15" x14ac:dyDescent="0.25">
      <c r="C526"/>
      <c r="D526"/>
      <c r="E526"/>
      <c r="AH526"/>
      <c r="BG526"/>
    </row>
    <row r="527" spans="3:59" ht="15" x14ac:dyDescent="0.25">
      <c r="C527"/>
      <c r="D527"/>
      <c r="E527"/>
      <c r="AH527"/>
      <c r="BG527"/>
    </row>
    <row r="528" spans="3:59" ht="15" x14ac:dyDescent="0.25">
      <c r="C528"/>
      <c r="D528"/>
      <c r="E528"/>
      <c r="AH528"/>
      <c r="BG528"/>
    </row>
    <row r="529" spans="3:59" ht="15" x14ac:dyDescent="0.25">
      <c r="C529"/>
      <c r="D529"/>
      <c r="E529"/>
      <c r="AH529"/>
      <c r="BG529"/>
    </row>
    <row r="530" spans="3:59" ht="15" x14ac:dyDescent="0.25">
      <c r="C530"/>
      <c r="D530"/>
      <c r="E530"/>
      <c r="AH530"/>
      <c r="BG530"/>
    </row>
    <row r="531" spans="3:59" ht="15" x14ac:dyDescent="0.25">
      <c r="C531"/>
      <c r="D531"/>
      <c r="E531"/>
      <c r="AH531"/>
      <c r="BG531"/>
    </row>
    <row r="532" spans="3:59" ht="15" x14ac:dyDescent="0.25">
      <c r="C532"/>
      <c r="D532"/>
      <c r="E532"/>
      <c r="AH532"/>
      <c r="BG532"/>
    </row>
    <row r="533" spans="3:59" ht="15" x14ac:dyDescent="0.25">
      <c r="C533"/>
      <c r="D533"/>
      <c r="E533"/>
      <c r="AH533"/>
      <c r="BG533"/>
    </row>
    <row r="534" spans="3:59" ht="15" x14ac:dyDescent="0.25">
      <c r="C534"/>
      <c r="D534"/>
      <c r="E534"/>
      <c r="AH534"/>
      <c r="BG534"/>
    </row>
    <row r="535" spans="3:59" ht="15" x14ac:dyDescent="0.25">
      <c r="C535"/>
      <c r="D535"/>
      <c r="E535"/>
      <c r="AH535"/>
      <c r="BG535"/>
    </row>
    <row r="536" spans="3:59" ht="15" x14ac:dyDescent="0.25">
      <c r="C536"/>
      <c r="D536"/>
      <c r="E536"/>
      <c r="AH536"/>
      <c r="BG536"/>
    </row>
    <row r="537" spans="3:59" ht="15" x14ac:dyDescent="0.25">
      <c r="C537"/>
      <c r="D537"/>
      <c r="E537"/>
      <c r="AH537"/>
      <c r="BG537"/>
    </row>
    <row r="538" spans="3:59" ht="15" x14ac:dyDescent="0.25">
      <c r="C538"/>
      <c r="D538"/>
      <c r="E538"/>
      <c r="AH538"/>
      <c r="BG538"/>
    </row>
    <row r="539" spans="3:59" ht="15" x14ac:dyDescent="0.25">
      <c r="C539"/>
      <c r="D539"/>
      <c r="E539"/>
      <c r="AH539"/>
      <c r="BG539"/>
    </row>
    <row r="540" spans="3:59" ht="15" x14ac:dyDescent="0.25">
      <c r="C540"/>
      <c r="D540"/>
      <c r="E540"/>
      <c r="AH540"/>
      <c r="BG540"/>
    </row>
    <row r="541" spans="3:59" ht="15" x14ac:dyDescent="0.25">
      <c r="C541"/>
      <c r="D541"/>
      <c r="E541"/>
      <c r="AH541"/>
      <c r="BG541"/>
    </row>
    <row r="542" spans="3:59" ht="15" x14ac:dyDescent="0.25">
      <c r="C542"/>
      <c r="D542"/>
      <c r="E542"/>
      <c r="AH542"/>
      <c r="BG542"/>
    </row>
    <row r="543" spans="3:59" ht="15" x14ac:dyDescent="0.25">
      <c r="C543"/>
      <c r="D543"/>
      <c r="E543"/>
      <c r="AH543"/>
      <c r="BG543"/>
    </row>
    <row r="544" spans="3:59" ht="15" x14ac:dyDescent="0.25">
      <c r="C544"/>
      <c r="D544"/>
      <c r="E544"/>
      <c r="AH544"/>
      <c r="BG544"/>
    </row>
    <row r="545" spans="3:59" ht="15" x14ac:dyDescent="0.25">
      <c r="C545"/>
      <c r="D545"/>
      <c r="E545"/>
      <c r="AH545"/>
      <c r="BG545"/>
    </row>
    <row r="546" spans="3:59" ht="15" x14ac:dyDescent="0.25">
      <c r="C546"/>
      <c r="D546"/>
      <c r="E546"/>
      <c r="AH546"/>
      <c r="BG546"/>
    </row>
    <row r="547" spans="3:59" ht="15" x14ac:dyDescent="0.25">
      <c r="C547"/>
      <c r="D547"/>
      <c r="E547"/>
      <c r="AH547"/>
      <c r="BG547"/>
    </row>
    <row r="548" spans="3:59" ht="15" x14ac:dyDescent="0.25">
      <c r="C548"/>
      <c r="D548"/>
      <c r="E548"/>
      <c r="AH548"/>
      <c r="BG548"/>
    </row>
    <row r="549" spans="3:59" ht="15" x14ac:dyDescent="0.25">
      <c r="C549"/>
      <c r="D549"/>
      <c r="E549"/>
      <c r="AH549"/>
      <c r="BG549"/>
    </row>
    <row r="550" spans="3:59" ht="15" x14ac:dyDescent="0.25">
      <c r="C550"/>
      <c r="D550"/>
      <c r="E550"/>
      <c r="AH550"/>
      <c r="BG550"/>
    </row>
    <row r="551" spans="3:59" ht="15" x14ac:dyDescent="0.25">
      <c r="C551"/>
      <c r="D551"/>
      <c r="E551"/>
      <c r="AH551"/>
      <c r="BG551"/>
    </row>
    <row r="552" spans="3:59" ht="15" x14ac:dyDescent="0.25">
      <c r="C552"/>
      <c r="D552"/>
      <c r="E552"/>
      <c r="AH552"/>
      <c r="BG552"/>
    </row>
    <row r="553" spans="3:59" ht="15" x14ac:dyDescent="0.25">
      <c r="C553"/>
      <c r="D553"/>
      <c r="E553"/>
      <c r="AH553"/>
      <c r="BG553"/>
    </row>
    <row r="554" spans="3:59" ht="15" x14ac:dyDescent="0.25">
      <c r="C554"/>
      <c r="D554"/>
      <c r="E554"/>
      <c r="AH554"/>
      <c r="BG554"/>
    </row>
    <row r="555" spans="3:59" ht="15" x14ac:dyDescent="0.25">
      <c r="C555"/>
      <c r="D555"/>
      <c r="E555"/>
      <c r="AH555"/>
      <c r="BG555"/>
    </row>
    <row r="556" spans="3:59" ht="15" x14ac:dyDescent="0.25">
      <c r="C556"/>
      <c r="D556"/>
      <c r="E556"/>
      <c r="AH556"/>
      <c r="BG556"/>
    </row>
    <row r="557" spans="3:59" ht="15" x14ac:dyDescent="0.25">
      <c r="C557"/>
      <c r="D557"/>
      <c r="E557"/>
      <c r="AH557"/>
      <c r="BG557"/>
    </row>
    <row r="558" spans="3:59" ht="15" x14ac:dyDescent="0.25">
      <c r="C558"/>
      <c r="D558"/>
      <c r="E558"/>
      <c r="AH558"/>
      <c r="BG558"/>
    </row>
    <row r="559" spans="3:59" ht="15" x14ac:dyDescent="0.25">
      <c r="C559"/>
      <c r="D559"/>
      <c r="E559"/>
      <c r="AH559"/>
      <c r="BG559"/>
    </row>
    <row r="560" spans="3:59" ht="15" x14ac:dyDescent="0.25">
      <c r="C560"/>
      <c r="D560"/>
      <c r="E560"/>
      <c r="AH560"/>
      <c r="BG560"/>
    </row>
    <row r="561" spans="3:59" ht="15" x14ac:dyDescent="0.25">
      <c r="C561"/>
      <c r="D561"/>
      <c r="E561"/>
      <c r="AH561"/>
      <c r="BG561"/>
    </row>
    <row r="562" spans="3:59" ht="15" x14ac:dyDescent="0.25">
      <c r="C562"/>
      <c r="D562"/>
      <c r="E562"/>
      <c r="AH562"/>
      <c r="BG562"/>
    </row>
    <row r="563" spans="3:59" ht="15" x14ac:dyDescent="0.25">
      <c r="C563"/>
      <c r="D563"/>
      <c r="E563"/>
      <c r="AH563"/>
      <c r="BG563"/>
    </row>
    <row r="564" spans="3:59" ht="15" x14ac:dyDescent="0.25">
      <c r="C564"/>
      <c r="D564"/>
      <c r="E564"/>
      <c r="AH564"/>
      <c r="BG564"/>
    </row>
    <row r="565" spans="3:59" ht="15" x14ac:dyDescent="0.25">
      <c r="C565"/>
      <c r="D565"/>
      <c r="E565"/>
      <c r="AH565"/>
      <c r="BG565"/>
    </row>
    <row r="566" spans="3:59" ht="15" x14ac:dyDescent="0.25">
      <c r="C566"/>
      <c r="D566"/>
      <c r="E566"/>
      <c r="AH566"/>
      <c r="BG566"/>
    </row>
    <row r="567" spans="3:59" ht="15" x14ac:dyDescent="0.25">
      <c r="C567"/>
      <c r="D567"/>
      <c r="E567"/>
      <c r="AH567"/>
      <c r="BG567"/>
    </row>
    <row r="568" spans="3:59" ht="15" x14ac:dyDescent="0.25">
      <c r="C568"/>
      <c r="D568"/>
      <c r="E568"/>
      <c r="AH568"/>
      <c r="BG568"/>
    </row>
    <row r="569" spans="3:59" ht="15" x14ac:dyDescent="0.25">
      <c r="C569"/>
      <c r="D569"/>
      <c r="E569"/>
      <c r="AH569"/>
      <c r="BG569"/>
    </row>
    <row r="570" spans="3:59" ht="15" x14ac:dyDescent="0.25">
      <c r="C570"/>
      <c r="D570"/>
      <c r="E570"/>
      <c r="AH570"/>
      <c r="BG570"/>
    </row>
    <row r="571" spans="3:59" ht="15" x14ac:dyDescent="0.25">
      <c r="C571"/>
      <c r="D571"/>
      <c r="E571"/>
      <c r="AH571"/>
      <c r="BG571"/>
    </row>
    <row r="572" spans="3:59" ht="15" x14ac:dyDescent="0.25">
      <c r="C572"/>
      <c r="D572"/>
      <c r="E572"/>
      <c r="AH572"/>
      <c r="BG572"/>
    </row>
    <row r="573" spans="3:59" ht="15" x14ac:dyDescent="0.25">
      <c r="C573"/>
      <c r="D573"/>
      <c r="E573"/>
      <c r="AH573"/>
      <c r="BG573"/>
    </row>
    <row r="574" spans="3:59" ht="15" x14ac:dyDescent="0.25">
      <c r="C574"/>
      <c r="D574"/>
      <c r="E574"/>
      <c r="AH574"/>
      <c r="BG574"/>
    </row>
    <row r="575" spans="3:59" ht="15" x14ac:dyDescent="0.25">
      <c r="C575"/>
      <c r="D575"/>
      <c r="E575"/>
      <c r="AH575"/>
      <c r="BG575"/>
    </row>
    <row r="576" spans="3:59" ht="15" x14ac:dyDescent="0.25">
      <c r="C576"/>
      <c r="D576"/>
      <c r="E576"/>
      <c r="AH576"/>
      <c r="BG576"/>
    </row>
    <row r="577" spans="3:59" ht="15" x14ac:dyDescent="0.25">
      <c r="C577"/>
      <c r="D577"/>
      <c r="E577"/>
      <c r="AH577"/>
      <c r="BG577"/>
    </row>
    <row r="578" spans="3:59" ht="15" x14ac:dyDescent="0.25">
      <c r="C578"/>
      <c r="D578"/>
      <c r="E578"/>
      <c r="AH578"/>
      <c r="BG578"/>
    </row>
    <row r="579" spans="3:59" ht="15" x14ac:dyDescent="0.25">
      <c r="C579"/>
      <c r="D579"/>
      <c r="E579"/>
      <c r="AH579"/>
      <c r="BG579"/>
    </row>
    <row r="580" spans="3:59" ht="15" x14ac:dyDescent="0.25">
      <c r="C580"/>
      <c r="D580"/>
      <c r="E580"/>
      <c r="AH580"/>
      <c r="BG580"/>
    </row>
    <row r="581" spans="3:59" ht="15" x14ac:dyDescent="0.25">
      <c r="C581"/>
      <c r="D581"/>
      <c r="E581"/>
      <c r="AH581"/>
      <c r="BG581"/>
    </row>
    <row r="582" spans="3:59" ht="15" x14ac:dyDescent="0.25">
      <c r="C582"/>
      <c r="D582"/>
      <c r="E582"/>
      <c r="AH582"/>
      <c r="BG582"/>
    </row>
    <row r="583" spans="3:59" ht="15" x14ac:dyDescent="0.25">
      <c r="C583"/>
      <c r="D583"/>
      <c r="E583"/>
      <c r="AH583"/>
      <c r="BG583"/>
    </row>
    <row r="584" spans="3:59" ht="15" x14ac:dyDescent="0.25">
      <c r="C584"/>
      <c r="D584"/>
      <c r="E584"/>
      <c r="AH584"/>
      <c r="BG584"/>
    </row>
    <row r="585" spans="3:59" ht="15" x14ac:dyDescent="0.25">
      <c r="C585"/>
      <c r="D585"/>
      <c r="E585"/>
      <c r="AH585"/>
      <c r="BG585"/>
    </row>
    <row r="586" spans="3:59" ht="15" x14ac:dyDescent="0.25">
      <c r="C586"/>
      <c r="D586"/>
      <c r="E586"/>
      <c r="AH586"/>
      <c r="BG586"/>
    </row>
    <row r="587" spans="3:59" ht="15" x14ac:dyDescent="0.25">
      <c r="C587"/>
      <c r="D587"/>
      <c r="E587"/>
      <c r="AH587"/>
      <c r="BG587"/>
    </row>
    <row r="588" spans="3:59" ht="15" x14ac:dyDescent="0.25">
      <c r="C588"/>
      <c r="D588"/>
      <c r="E588"/>
      <c r="AH588"/>
      <c r="BG588"/>
    </row>
    <row r="589" spans="3:59" ht="15" x14ac:dyDescent="0.25">
      <c r="C589"/>
      <c r="D589"/>
      <c r="E589"/>
      <c r="AH589"/>
      <c r="BG589"/>
    </row>
    <row r="590" spans="3:59" ht="15" x14ac:dyDescent="0.25">
      <c r="C590"/>
      <c r="D590"/>
      <c r="E590"/>
      <c r="AH590"/>
      <c r="BG590"/>
    </row>
    <row r="591" spans="3:59" ht="15" x14ac:dyDescent="0.25">
      <c r="C591"/>
      <c r="D591"/>
      <c r="E591"/>
      <c r="AH591"/>
      <c r="BG591"/>
    </row>
    <row r="592" spans="3:59" ht="15" x14ac:dyDescent="0.25">
      <c r="C592"/>
      <c r="D592"/>
      <c r="E592"/>
      <c r="AH592"/>
      <c r="BG592"/>
    </row>
    <row r="593" spans="3:59" ht="15" x14ac:dyDescent="0.25">
      <c r="C593"/>
      <c r="D593"/>
      <c r="E593"/>
      <c r="AH593"/>
      <c r="BG593"/>
    </row>
    <row r="594" spans="3:59" ht="15" x14ac:dyDescent="0.25">
      <c r="C594"/>
      <c r="D594"/>
      <c r="E594"/>
      <c r="AH594"/>
      <c r="BG594"/>
    </row>
    <row r="595" spans="3:59" ht="15" x14ac:dyDescent="0.25">
      <c r="C595"/>
      <c r="D595"/>
      <c r="E595"/>
      <c r="AH595"/>
      <c r="BG595"/>
    </row>
    <row r="596" spans="3:59" ht="15" x14ac:dyDescent="0.25">
      <c r="C596"/>
      <c r="D596"/>
      <c r="E596"/>
      <c r="AH596"/>
      <c r="BG596"/>
    </row>
    <row r="597" spans="3:59" ht="15" x14ac:dyDescent="0.25">
      <c r="C597"/>
      <c r="D597"/>
      <c r="E597"/>
      <c r="AH597"/>
      <c r="BG597"/>
    </row>
    <row r="598" spans="3:59" ht="15" x14ac:dyDescent="0.25">
      <c r="C598"/>
      <c r="D598"/>
      <c r="E598"/>
      <c r="AH598"/>
      <c r="BG598"/>
    </row>
    <row r="599" spans="3:59" ht="15" x14ac:dyDescent="0.25">
      <c r="C599"/>
      <c r="D599"/>
      <c r="E599"/>
      <c r="AH599"/>
      <c r="BG599"/>
    </row>
    <row r="600" spans="3:59" ht="15" x14ac:dyDescent="0.25">
      <c r="C600"/>
      <c r="D600"/>
      <c r="E600"/>
      <c r="AH600"/>
      <c r="BG600"/>
    </row>
    <row r="601" spans="3:59" ht="15" x14ac:dyDescent="0.25">
      <c r="C601"/>
      <c r="D601"/>
      <c r="E601"/>
      <c r="AH601"/>
      <c r="BG601"/>
    </row>
    <row r="602" spans="3:59" ht="15" x14ac:dyDescent="0.25">
      <c r="C602"/>
      <c r="D602"/>
      <c r="E602"/>
      <c r="AH602"/>
      <c r="BG602"/>
    </row>
    <row r="603" spans="3:59" ht="15" x14ac:dyDescent="0.25">
      <c r="C603"/>
      <c r="D603"/>
      <c r="E603"/>
      <c r="AH603"/>
      <c r="BG603"/>
    </row>
    <row r="604" spans="3:59" ht="15" x14ac:dyDescent="0.25">
      <c r="C604"/>
      <c r="D604"/>
      <c r="E604"/>
      <c r="AH604"/>
      <c r="BG604"/>
    </row>
    <row r="605" spans="3:59" ht="15" x14ac:dyDescent="0.25">
      <c r="C605"/>
      <c r="D605"/>
      <c r="E605"/>
      <c r="AH605"/>
      <c r="BG605"/>
    </row>
    <row r="606" spans="3:59" ht="15" x14ac:dyDescent="0.25">
      <c r="C606"/>
      <c r="D606"/>
      <c r="E606"/>
      <c r="AH606"/>
      <c r="BG606"/>
    </row>
    <row r="607" spans="3:59" ht="15" x14ac:dyDescent="0.25">
      <c r="C607"/>
      <c r="D607"/>
      <c r="E607"/>
      <c r="AH607"/>
      <c r="BG607"/>
    </row>
    <row r="608" spans="3:59" ht="15" x14ac:dyDescent="0.25">
      <c r="C608"/>
      <c r="D608"/>
      <c r="E608"/>
      <c r="AH608"/>
      <c r="BG608"/>
    </row>
    <row r="609" spans="3:59" ht="15" x14ac:dyDescent="0.25">
      <c r="C609"/>
      <c r="D609"/>
      <c r="E609"/>
      <c r="AH609"/>
      <c r="BG609"/>
    </row>
    <row r="610" spans="3:59" ht="15" x14ac:dyDescent="0.25">
      <c r="C610"/>
      <c r="D610"/>
      <c r="E610"/>
      <c r="AH610"/>
      <c r="BG610"/>
    </row>
    <row r="611" spans="3:59" ht="15" x14ac:dyDescent="0.25">
      <c r="C611"/>
      <c r="D611"/>
      <c r="E611"/>
      <c r="AH611"/>
      <c r="BG611"/>
    </row>
    <row r="612" spans="3:59" ht="15" x14ac:dyDescent="0.25">
      <c r="C612"/>
      <c r="D612"/>
      <c r="E612"/>
      <c r="AH612"/>
      <c r="BG612"/>
    </row>
    <row r="613" spans="3:59" ht="15" x14ac:dyDescent="0.25">
      <c r="C613"/>
      <c r="D613"/>
      <c r="E613"/>
      <c r="AH613"/>
      <c r="BG613"/>
    </row>
    <row r="614" spans="3:59" ht="15" x14ac:dyDescent="0.25">
      <c r="C614"/>
      <c r="D614"/>
      <c r="E614"/>
      <c r="AH614"/>
      <c r="BG614"/>
    </row>
    <row r="615" spans="3:59" ht="15" x14ac:dyDescent="0.25">
      <c r="C615"/>
      <c r="D615"/>
      <c r="E615"/>
      <c r="AH615"/>
      <c r="BG615"/>
    </row>
    <row r="616" spans="3:59" ht="15" x14ac:dyDescent="0.25">
      <c r="C616"/>
      <c r="D616"/>
      <c r="E616"/>
      <c r="AH616"/>
      <c r="BG616"/>
    </row>
    <row r="617" spans="3:59" ht="15" x14ac:dyDescent="0.25">
      <c r="C617"/>
      <c r="D617"/>
      <c r="E617"/>
      <c r="AH617"/>
      <c r="BG617"/>
    </row>
    <row r="618" spans="3:59" ht="15" x14ac:dyDescent="0.25">
      <c r="C618"/>
      <c r="D618"/>
      <c r="E618"/>
      <c r="AH618"/>
      <c r="BG618"/>
    </row>
    <row r="619" spans="3:59" ht="15" x14ac:dyDescent="0.25">
      <c r="C619"/>
      <c r="D619"/>
      <c r="E619"/>
      <c r="AH619"/>
      <c r="BG619"/>
    </row>
    <row r="620" spans="3:59" ht="15" x14ac:dyDescent="0.25">
      <c r="C620"/>
      <c r="D620"/>
      <c r="E620"/>
      <c r="AH620"/>
      <c r="BG620"/>
    </row>
    <row r="621" spans="3:59" ht="15" x14ac:dyDescent="0.25">
      <c r="C621"/>
      <c r="D621"/>
      <c r="E621"/>
      <c r="AH621"/>
      <c r="BG621"/>
    </row>
    <row r="622" spans="3:59" ht="15" x14ac:dyDescent="0.25">
      <c r="C622"/>
      <c r="D622"/>
      <c r="E622"/>
      <c r="AH622"/>
      <c r="BG622"/>
    </row>
    <row r="623" spans="3:59" ht="15" x14ac:dyDescent="0.25">
      <c r="C623"/>
      <c r="D623"/>
      <c r="E623"/>
      <c r="AH623"/>
      <c r="BG623"/>
    </row>
    <row r="624" spans="3:59" ht="15" x14ac:dyDescent="0.25">
      <c r="C624"/>
      <c r="D624"/>
      <c r="E624"/>
      <c r="AH624"/>
      <c r="BG624"/>
    </row>
    <row r="625" spans="3:59" ht="15" x14ac:dyDescent="0.25">
      <c r="C625"/>
      <c r="D625"/>
      <c r="E625"/>
      <c r="AH625"/>
      <c r="BG625"/>
    </row>
    <row r="626" spans="3:59" ht="15" x14ac:dyDescent="0.25">
      <c r="C626"/>
      <c r="D626"/>
      <c r="E626"/>
      <c r="AH626"/>
      <c r="BG626"/>
    </row>
    <row r="627" spans="3:59" ht="15" x14ac:dyDescent="0.25">
      <c r="C627"/>
      <c r="D627"/>
      <c r="E627"/>
      <c r="AH627"/>
      <c r="BG627"/>
    </row>
    <row r="628" spans="3:59" ht="15" x14ac:dyDescent="0.25">
      <c r="C628"/>
      <c r="D628"/>
      <c r="E628"/>
      <c r="AH628"/>
      <c r="BG628"/>
    </row>
    <row r="629" spans="3:59" ht="15" x14ac:dyDescent="0.25">
      <c r="C629"/>
      <c r="D629"/>
      <c r="E629"/>
      <c r="AH629"/>
      <c r="BG629"/>
    </row>
    <row r="630" spans="3:59" ht="15" x14ac:dyDescent="0.25">
      <c r="C630"/>
      <c r="D630"/>
      <c r="E630"/>
      <c r="AH630"/>
      <c r="BG630"/>
    </row>
    <row r="631" spans="3:59" ht="15" x14ac:dyDescent="0.25">
      <c r="C631"/>
      <c r="D631"/>
      <c r="E631"/>
      <c r="AH631"/>
      <c r="BG631"/>
    </row>
    <row r="632" spans="3:59" ht="15" x14ac:dyDescent="0.25">
      <c r="C632"/>
      <c r="D632"/>
      <c r="E632"/>
      <c r="AH632"/>
      <c r="BG632"/>
    </row>
    <row r="633" spans="3:59" ht="15" x14ac:dyDescent="0.25">
      <c r="C633"/>
      <c r="D633"/>
      <c r="E633"/>
      <c r="AH633"/>
      <c r="BG633"/>
    </row>
    <row r="634" spans="3:59" ht="15" x14ac:dyDescent="0.25">
      <c r="C634"/>
      <c r="D634"/>
      <c r="E634"/>
      <c r="AH634"/>
      <c r="BG634"/>
    </row>
    <row r="635" spans="3:59" ht="15" x14ac:dyDescent="0.25">
      <c r="C635"/>
      <c r="D635"/>
      <c r="E635"/>
      <c r="AH635"/>
      <c r="BG635"/>
    </row>
    <row r="636" spans="3:59" ht="15" x14ac:dyDescent="0.25">
      <c r="C636"/>
      <c r="D636"/>
      <c r="E636"/>
      <c r="AH636"/>
      <c r="BG636"/>
    </row>
    <row r="637" spans="3:59" ht="15" x14ac:dyDescent="0.25">
      <c r="C637"/>
      <c r="D637"/>
      <c r="E637"/>
      <c r="AH637"/>
      <c r="BG637"/>
    </row>
    <row r="638" spans="3:59" ht="15" x14ac:dyDescent="0.25">
      <c r="C638"/>
      <c r="D638"/>
      <c r="E638"/>
      <c r="AH638"/>
      <c r="BG638"/>
    </row>
    <row r="639" spans="3:59" ht="15" x14ac:dyDescent="0.25">
      <c r="C639"/>
      <c r="D639"/>
      <c r="E639"/>
      <c r="AH639"/>
      <c r="BG639"/>
    </row>
    <row r="640" spans="3:59" ht="15" x14ac:dyDescent="0.25">
      <c r="C640"/>
      <c r="D640"/>
      <c r="E640"/>
      <c r="AH640"/>
      <c r="BG640"/>
    </row>
    <row r="641" spans="3:59" ht="15" x14ac:dyDescent="0.25">
      <c r="C641"/>
      <c r="D641"/>
      <c r="E641"/>
      <c r="AH641"/>
      <c r="BG641"/>
    </row>
    <row r="642" spans="3:59" ht="15" x14ac:dyDescent="0.25">
      <c r="C642"/>
      <c r="D642"/>
      <c r="E642"/>
      <c r="AH642"/>
      <c r="BG642"/>
    </row>
    <row r="643" spans="3:59" ht="15" x14ac:dyDescent="0.25">
      <c r="C643"/>
      <c r="D643"/>
      <c r="E643"/>
      <c r="AH643"/>
      <c r="BG643"/>
    </row>
    <row r="644" spans="3:59" ht="15" x14ac:dyDescent="0.25">
      <c r="C644"/>
      <c r="D644"/>
      <c r="E644"/>
      <c r="AH644"/>
      <c r="BG644"/>
    </row>
    <row r="645" spans="3:59" ht="15" x14ac:dyDescent="0.25">
      <c r="C645"/>
      <c r="D645"/>
      <c r="E645"/>
      <c r="AH645"/>
      <c r="BG645"/>
    </row>
    <row r="646" spans="3:59" ht="15" x14ac:dyDescent="0.25">
      <c r="C646"/>
      <c r="D646"/>
      <c r="E646"/>
      <c r="AH646"/>
      <c r="BG646"/>
    </row>
    <row r="647" spans="3:59" ht="15" x14ac:dyDescent="0.25">
      <c r="C647"/>
      <c r="D647"/>
      <c r="E647"/>
      <c r="AH647"/>
      <c r="BG647"/>
    </row>
    <row r="648" spans="3:59" ht="15" x14ac:dyDescent="0.25">
      <c r="C648"/>
      <c r="D648"/>
      <c r="E648"/>
      <c r="AH648"/>
      <c r="BG648"/>
    </row>
    <row r="649" spans="3:59" ht="15" x14ac:dyDescent="0.25">
      <c r="C649"/>
      <c r="D649"/>
      <c r="E649"/>
      <c r="AH649"/>
      <c r="BG649"/>
    </row>
    <row r="650" spans="3:59" ht="15" x14ac:dyDescent="0.25">
      <c r="C650"/>
      <c r="D650"/>
      <c r="E650"/>
      <c r="AH650"/>
      <c r="BG650"/>
    </row>
    <row r="651" spans="3:59" ht="15" x14ac:dyDescent="0.25">
      <c r="C651"/>
      <c r="D651"/>
      <c r="E651"/>
      <c r="AH651"/>
      <c r="BG651"/>
    </row>
    <row r="652" spans="3:59" ht="15" x14ac:dyDescent="0.25">
      <c r="C652"/>
      <c r="D652"/>
      <c r="E652"/>
      <c r="AH652"/>
      <c r="BG652"/>
    </row>
    <row r="653" spans="3:59" ht="15" x14ac:dyDescent="0.25">
      <c r="C653"/>
      <c r="D653"/>
      <c r="E653"/>
      <c r="AH653"/>
      <c r="BG653"/>
    </row>
    <row r="654" spans="3:59" ht="15" x14ac:dyDescent="0.25">
      <c r="C654"/>
      <c r="D654"/>
      <c r="E654"/>
      <c r="AH654"/>
      <c r="BG654"/>
    </row>
    <row r="655" spans="3:59" ht="15" x14ac:dyDescent="0.25">
      <c r="C655"/>
      <c r="D655"/>
      <c r="E655"/>
      <c r="AH655"/>
      <c r="BG655"/>
    </row>
    <row r="656" spans="3:59" ht="15" x14ac:dyDescent="0.25">
      <c r="C656"/>
      <c r="D656"/>
      <c r="E656"/>
      <c r="AH656"/>
      <c r="BG656"/>
    </row>
    <row r="657" spans="3:59" ht="15" x14ac:dyDescent="0.25">
      <c r="C657"/>
      <c r="D657"/>
      <c r="E657"/>
      <c r="AH657"/>
      <c r="BG657"/>
    </row>
    <row r="658" spans="3:59" ht="15" x14ac:dyDescent="0.25">
      <c r="C658"/>
      <c r="D658"/>
      <c r="E658"/>
      <c r="AH658"/>
      <c r="BG658"/>
    </row>
    <row r="659" spans="3:59" ht="15" x14ac:dyDescent="0.25">
      <c r="C659"/>
      <c r="D659"/>
      <c r="E659"/>
      <c r="AH659"/>
      <c r="BG659"/>
    </row>
    <row r="660" spans="3:59" ht="15" x14ac:dyDescent="0.25">
      <c r="C660"/>
      <c r="D660"/>
      <c r="E660"/>
      <c r="AH660"/>
      <c r="BG660"/>
    </row>
    <row r="661" spans="3:59" ht="15" x14ac:dyDescent="0.25">
      <c r="C661"/>
      <c r="D661"/>
      <c r="E661"/>
      <c r="AH661"/>
      <c r="BG661"/>
    </row>
    <row r="662" spans="3:59" ht="15" x14ac:dyDescent="0.25">
      <c r="C662"/>
      <c r="D662"/>
      <c r="E662"/>
      <c r="AH662"/>
      <c r="BG662"/>
    </row>
    <row r="663" spans="3:59" ht="15" x14ac:dyDescent="0.25">
      <c r="C663"/>
      <c r="D663"/>
      <c r="E663"/>
      <c r="AH663"/>
      <c r="BG663"/>
    </row>
    <row r="664" spans="3:59" ht="15" x14ac:dyDescent="0.25">
      <c r="C664"/>
      <c r="D664"/>
      <c r="E664"/>
      <c r="AH664"/>
      <c r="BG664"/>
    </row>
    <row r="665" spans="3:59" ht="15" x14ac:dyDescent="0.25">
      <c r="C665"/>
      <c r="D665"/>
      <c r="E665"/>
      <c r="AH665"/>
      <c r="BG665"/>
    </row>
    <row r="666" spans="3:59" ht="15" x14ac:dyDescent="0.25">
      <c r="C666"/>
      <c r="D666"/>
      <c r="E666"/>
      <c r="AH666"/>
      <c r="BG666"/>
    </row>
    <row r="667" spans="3:59" ht="15" x14ac:dyDescent="0.25">
      <c r="C667"/>
      <c r="D667"/>
      <c r="E667"/>
      <c r="AH667"/>
      <c r="BG667"/>
    </row>
    <row r="668" spans="3:59" ht="15" x14ac:dyDescent="0.25">
      <c r="C668"/>
      <c r="D668"/>
      <c r="E668"/>
      <c r="AH668"/>
      <c r="BG668"/>
    </row>
    <row r="669" spans="3:59" ht="15" x14ac:dyDescent="0.25">
      <c r="C669"/>
      <c r="D669"/>
      <c r="E669"/>
      <c r="AH669"/>
      <c r="BG669"/>
    </row>
    <row r="670" spans="3:59" ht="15" x14ac:dyDescent="0.25">
      <c r="C670"/>
      <c r="D670"/>
      <c r="E670"/>
      <c r="AH670"/>
      <c r="BG670"/>
    </row>
    <row r="671" spans="3:59" ht="15" x14ac:dyDescent="0.25">
      <c r="C671"/>
      <c r="D671"/>
      <c r="E671"/>
      <c r="AH671"/>
      <c r="BG671"/>
    </row>
    <row r="672" spans="3:59" ht="15" x14ac:dyDescent="0.25">
      <c r="C672"/>
      <c r="D672"/>
      <c r="E672"/>
      <c r="AH672"/>
      <c r="BG672"/>
    </row>
    <row r="673" spans="3:59" ht="15" x14ac:dyDescent="0.25">
      <c r="C673"/>
      <c r="D673"/>
      <c r="E673"/>
      <c r="AH673"/>
      <c r="BG673"/>
    </row>
    <row r="674" spans="3:59" ht="15" x14ac:dyDescent="0.25">
      <c r="C674"/>
      <c r="D674"/>
      <c r="E674"/>
      <c r="AH674"/>
      <c r="BG674"/>
    </row>
    <row r="675" spans="3:59" ht="15" x14ac:dyDescent="0.25">
      <c r="C675"/>
      <c r="D675"/>
      <c r="E675"/>
      <c r="AH675"/>
      <c r="BG675"/>
    </row>
    <row r="676" spans="3:59" ht="15" x14ac:dyDescent="0.25">
      <c r="C676"/>
      <c r="D676"/>
      <c r="E676"/>
      <c r="AH676"/>
      <c r="BG676"/>
    </row>
    <row r="677" spans="3:59" ht="15" x14ac:dyDescent="0.25">
      <c r="C677"/>
      <c r="D677"/>
      <c r="E677"/>
      <c r="AH677"/>
      <c r="BG677"/>
    </row>
    <row r="678" spans="3:59" ht="15" x14ac:dyDescent="0.25">
      <c r="C678"/>
      <c r="D678"/>
      <c r="E678"/>
      <c r="AH678"/>
      <c r="BG678"/>
    </row>
    <row r="679" spans="3:59" ht="15" x14ac:dyDescent="0.25">
      <c r="C679"/>
      <c r="D679"/>
      <c r="E679"/>
      <c r="AH679"/>
      <c r="BG679"/>
    </row>
    <row r="680" spans="3:59" ht="15" x14ac:dyDescent="0.25">
      <c r="C680"/>
      <c r="D680"/>
      <c r="E680"/>
      <c r="AH680"/>
      <c r="BG680"/>
    </row>
    <row r="681" spans="3:59" ht="15" x14ac:dyDescent="0.25">
      <c r="C681"/>
      <c r="D681"/>
      <c r="E681"/>
      <c r="AH681"/>
      <c r="BG681"/>
    </row>
    <row r="682" spans="3:59" ht="15" x14ac:dyDescent="0.25">
      <c r="C682"/>
      <c r="D682"/>
      <c r="E682"/>
      <c r="AH682"/>
      <c r="BG682"/>
    </row>
    <row r="683" spans="3:59" ht="15" x14ac:dyDescent="0.25">
      <c r="C683"/>
      <c r="D683"/>
      <c r="E683"/>
      <c r="AH683"/>
      <c r="BG683"/>
    </row>
    <row r="684" spans="3:59" ht="15" x14ac:dyDescent="0.25">
      <c r="C684"/>
      <c r="D684"/>
      <c r="E684"/>
      <c r="AH684"/>
      <c r="BG684"/>
    </row>
    <row r="685" spans="3:59" ht="15" x14ac:dyDescent="0.25">
      <c r="C685"/>
      <c r="D685"/>
      <c r="E685"/>
      <c r="AH685"/>
      <c r="BG685"/>
    </row>
    <row r="686" spans="3:59" ht="15" x14ac:dyDescent="0.25">
      <c r="C686"/>
      <c r="D686"/>
      <c r="E686"/>
      <c r="AH686"/>
      <c r="BG686"/>
    </row>
    <row r="687" spans="3:59" ht="15" x14ac:dyDescent="0.25">
      <c r="C687"/>
      <c r="D687"/>
      <c r="E687"/>
      <c r="AH687"/>
      <c r="BG687"/>
    </row>
    <row r="688" spans="3:59" ht="15" x14ac:dyDescent="0.25">
      <c r="C688"/>
      <c r="D688"/>
      <c r="E688"/>
      <c r="AH688"/>
      <c r="BG688"/>
    </row>
    <row r="689" spans="3:59" ht="15" x14ac:dyDescent="0.25">
      <c r="C689"/>
      <c r="D689"/>
      <c r="E689"/>
      <c r="AH689"/>
      <c r="BG689"/>
    </row>
    <row r="690" spans="3:59" ht="15" x14ac:dyDescent="0.25">
      <c r="C690"/>
      <c r="D690"/>
      <c r="E690"/>
      <c r="AH690"/>
      <c r="BG690"/>
    </row>
    <row r="691" spans="3:59" ht="15" x14ac:dyDescent="0.25">
      <c r="C691"/>
      <c r="D691"/>
      <c r="E691"/>
      <c r="AH691"/>
      <c r="BG691"/>
    </row>
    <row r="692" spans="3:59" ht="15" x14ac:dyDescent="0.25">
      <c r="C692"/>
      <c r="D692"/>
      <c r="E692"/>
      <c r="AH692"/>
      <c r="BG692"/>
    </row>
    <row r="693" spans="3:59" ht="15" x14ac:dyDescent="0.25">
      <c r="C693"/>
      <c r="D693"/>
      <c r="E693"/>
      <c r="AH693"/>
      <c r="BG693"/>
    </row>
    <row r="694" spans="3:59" ht="15" x14ac:dyDescent="0.25">
      <c r="C694"/>
      <c r="D694"/>
      <c r="E694"/>
      <c r="AH694"/>
      <c r="BG694"/>
    </row>
    <row r="695" spans="3:59" ht="15" x14ac:dyDescent="0.25">
      <c r="C695"/>
      <c r="D695"/>
      <c r="E695"/>
      <c r="AH695"/>
      <c r="BG695"/>
    </row>
    <row r="696" spans="3:59" ht="15" x14ac:dyDescent="0.25">
      <c r="C696"/>
      <c r="D696"/>
      <c r="E696"/>
      <c r="AH696"/>
      <c r="BG696"/>
    </row>
    <row r="697" spans="3:59" ht="15" x14ac:dyDescent="0.25">
      <c r="C697"/>
      <c r="D697"/>
      <c r="E697"/>
      <c r="AH697"/>
      <c r="BG697"/>
    </row>
    <row r="698" spans="3:59" ht="15" x14ac:dyDescent="0.25">
      <c r="C698"/>
      <c r="D698"/>
      <c r="E698"/>
      <c r="AH698"/>
      <c r="BG698"/>
    </row>
    <row r="699" spans="3:59" ht="15" x14ac:dyDescent="0.25">
      <c r="C699"/>
      <c r="D699"/>
      <c r="E699"/>
      <c r="AH699"/>
      <c r="BG699"/>
    </row>
    <row r="700" spans="3:59" ht="15" x14ac:dyDescent="0.25">
      <c r="C700"/>
      <c r="D700"/>
      <c r="E700"/>
      <c r="AH700"/>
      <c r="BG700"/>
    </row>
    <row r="701" spans="3:59" ht="15" x14ac:dyDescent="0.25">
      <c r="C701"/>
      <c r="D701"/>
      <c r="E701"/>
      <c r="AH701"/>
      <c r="BG701"/>
    </row>
    <row r="702" spans="3:59" ht="15" x14ac:dyDescent="0.25">
      <c r="C702"/>
      <c r="D702"/>
      <c r="E702"/>
      <c r="AH702"/>
      <c r="BG702"/>
    </row>
    <row r="703" spans="3:59" ht="15" x14ac:dyDescent="0.25">
      <c r="C703"/>
      <c r="D703"/>
      <c r="E703"/>
      <c r="AH703"/>
      <c r="BG703"/>
    </row>
    <row r="704" spans="3:59" ht="15" x14ac:dyDescent="0.25">
      <c r="C704"/>
      <c r="D704"/>
      <c r="E704"/>
      <c r="AH704"/>
      <c r="BG704"/>
    </row>
    <row r="705" spans="3:59" ht="15" x14ac:dyDescent="0.25">
      <c r="C705"/>
      <c r="D705"/>
      <c r="E705"/>
      <c r="AH705"/>
      <c r="BG705"/>
    </row>
    <row r="706" spans="3:59" ht="15" x14ac:dyDescent="0.25">
      <c r="C706"/>
      <c r="D706"/>
      <c r="E706"/>
      <c r="AH706"/>
      <c r="BG706"/>
    </row>
    <row r="707" spans="3:59" ht="15" x14ac:dyDescent="0.25">
      <c r="C707"/>
      <c r="D707"/>
      <c r="E707"/>
      <c r="AH707"/>
      <c r="BG707"/>
    </row>
    <row r="708" spans="3:59" ht="15" x14ac:dyDescent="0.25">
      <c r="C708"/>
      <c r="D708"/>
      <c r="E708"/>
      <c r="AH708"/>
      <c r="BG708"/>
    </row>
    <row r="709" spans="3:59" ht="15" x14ac:dyDescent="0.25">
      <c r="C709"/>
      <c r="D709"/>
      <c r="E709"/>
      <c r="AH709"/>
      <c r="BG709"/>
    </row>
    <row r="710" spans="3:59" ht="15" x14ac:dyDescent="0.25">
      <c r="C710"/>
      <c r="D710"/>
      <c r="E710"/>
      <c r="AH710"/>
      <c r="BG710"/>
    </row>
    <row r="711" spans="3:59" ht="15" x14ac:dyDescent="0.25">
      <c r="C711"/>
      <c r="D711"/>
      <c r="E711"/>
      <c r="AH711"/>
      <c r="BG711"/>
    </row>
    <row r="712" spans="3:59" ht="15" x14ac:dyDescent="0.25">
      <c r="C712"/>
      <c r="D712"/>
      <c r="E712"/>
      <c r="AH712"/>
      <c r="BG712"/>
    </row>
    <row r="713" spans="3:59" ht="15" x14ac:dyDescent="0.25">
      <c r="C713"/>
      <c r="D713"/>
      <c r="E713"/>
      <c r="AH713"/>
      <c r="BG713"/>
    </row>
    <row r="714" spans="3:59" ht="15" x14ac:dyDescent="0.25">
      <c r="C714"/>
      <c r="D714"/>
      <c r="E714"/>
      <c r="AH714"/>
      <c r="BG714"/>
    </row>
    <row r="715" spans="3:59" ht="15" x14ac:dyDescent="0.25">
      <c r="C715"/>
      <c r="D715"/>
      <c r="E715"/>
      <c r="AH715"/>
      <c r="BG715"/>
    </row>
    <row r="716" spans="3:59" ht="15" x14ac:dyDescent="0.25">
      <c r="C716"/>
      <c r="D716"/>
      <c r="E716"/>
      <c r="AH716"/>
      <c r="BG716"/>
    </row>
    <row r="717" spans="3:59" ht="15" x14ac:dyDescent="0.25">
      <c r="C717"/>
      <c r="D717"/>
      <c r="E717"/>
      <c r="AH717"/>
      <c r="BG717"/>
    </row>
    <row r="718" spans="3:59" ht="15" x14ac:dyDescent="0.25">
      <c r="C718"/>
      <c r="D718"/>
      <c r="E718"/>
      <c r="AH718"/>
      <c r="BG718"/>
    </row>
    <row r="719" spans="3:59" ht="15" x14ac:dyDescent="0.25">
      <c r="C719"/>
      <c r="D719"/>
      <c r="E719"/>
      <c r="AH719"/>
      <c r="BG719"/>
    </row>
    <row r="720" spans="3:59" ht="15" x14ac:dyDescent="0.25">
      <c r="C720"/>
      <c r="D720"/>
      <c r="E720"/>
      <c r="AH720"/>
      <c r="BG720"/>
    </row>
    <row r="721" spans="3:59" ht="15" x14ac:dyDescent="0.25">
      <c r="C721"/>
      <c r="D721"/>
      <c r="E721"/>
      <c r="AH721"/>
      <c r="BG721"/>
    </row>
    <row r="722" spans="3:59" ht="15" x14ac:dyDescent="0.25">
      <c r="C722"/>
      <c r="D722"/>
      <c r="E722"/>
      <c r="AH722"/>
      <c r="BG722"/>
    </row>
    <row r="723" spans="3:59" ht="15" x14ac:dyDescent="0.25">
      <c r="C723"/>
      <c r="D723"/>
      <c r="E723"/>
      <c r="AH723"/>
      <c r="BG723"/>
    </row>
    <row r="724" spans="3:59" ht="15" x14ac:dyDescent="0.25">
      <c r="C724"/>
      <c r="D724"/>
      <c r="E724"/>
      <c r="AH724"/>
      <c r="BG724"/>
    </row>
    <row r="725" spans="3:59" ht="15" x14ac:dyDescent="0.25">
      <c r="C725"/>
      <c r="D725"/>
      <c r="E725"/>
      <c r="AH725"/>
      <c r="BG725"/>
    </row>
    <row r="726" spans="3:59" ht="15" x14ac:dyDescent="0.25">
      <c r="C726"/>
      <c r="D726"/>
      <c r="E726"/>
      <c r="AH726"/>
      <c r="BG726"/>
    </row>
    <row r="727" spans="3:59" ht="15" x14ac:dyDescent="0.25">
      <c r="C727"/>
      <c r="D727"/>
      <c r="E727"/>
      <c r="AH727"/>
      <c r="BG727"/>
    </row>
    <row r="728" spans="3:59" ht="15" x14ac:dyDescent="0.25">
      <c r="C728"/>
      <c r="D728"/>
      <c r="E728"/>
      <c r="AH728"/>
      <c r="BG728"/>
    </row>
    <row r="729" spans="3:59" ht="15" x14ac:dyDescent="0.25">
      <c r="C729"/>
      <c r="D729"/>
      <c r="E729"/>
      <c r="AH729"/>
      <c r="BG729"/>
    </row>
    <row r="730" spans="3:59" ht="15" x14ac:dyDescent="0.25">
      <c r="C730"/>
      <c r="D730"/>
      <c r="E730"/>
      <c r="AH730"/>
      <c r="BG730"/>
    </row>
    <row r="731" spans="3:59" ht="15" x14ac:dyDescent="0.25">
      <c r="C731"/>
      <c r="D731"/>
      <c r="E731"/>
      <c r="AH731"/>
      <c r="BG731"/>
    </row>
    <row r="732" spans="3:59" ht="15" x14ac:dyDescent="0.25">
      <c r="C732"/>
      <c r="D732"/>
      <c r="E732"/>
      <c r="AH732"/>
      <c r="BG732"/>
    </row>
    <row r="733" spans="3:59" ht="15" x14ac:dyDescent="0.25">
      <c r="C733"/>
      <c r="D733"/>
      <c r="E733"/>
      <c r="AH733"/>
      <c r="BG733"/>
    </row>
    <row r="734" spans="3:59" ht="15" x14ac:dyDescent="0.25">
      <c r="C734"/>
      <c r="D734"/>
      <c r="E734"/>
      <c r="AH734"/>
      <c r="BG734"/>
    </row>
    <row r="735" spans="3:59" ht="15" x14ac:dyDescent="0.25">
      <c r="C735"/>
      <c r="D735"/>
      <c r="E735"/>
      <c r="AH735"/>
      <c r="BG735"/>
    </row>
    <row r="736" spans="3:59" ht="15" x14ac:dyDescent="0.25">
      <c r="C736"/>
      <c r="D736"/>
      <c r="E736"/>
      <c r="AH736"/>
      <c r="BG736"/>
    </row>
    <row r="737" spans="3:59" ht="15" x14ac:dyDescent="0.25">
      <c r="C737"/>
      <c r="D737"/>
      <c r="E737"/>
      <c r="AH737"/>
      <c r="BG737"/>
    </row>
    <row r="738" spans="3:59" ht="15" x14ac:dyDescent="0.25">
      <c r="C738"/>
      <c r="D738"/>
      <c r="E738"/>
      <c r="AH738"/>
      <c r="BG738"/>
    </row>
    <row r="739" spans="3:59" ht="15" x14ac:dyDescent="0.25">
      <c r="C739"/>
      <c r="D739"/>
      <c r="E739"/>
      <c r="AH739"/>
      <c r="BG739"/>
    </row>
    <row r="740" spans="3:59" ht="15" x14ac:dyDescent="0.25">
      <c r="C740"/>
      <c r="D740"/>
      <c r="E740"/>
      <c r="AH740"/>
      <c r="BG740"/>
    </row>
    <row r="741" spans="3:59" ht="15" x14ac:dyDescent="0.25">
      <c r="C741"/>
      <c r="D741"/>
      <c r="E741"/>
      <c r="AH741"/>
      <c r="BG741"/>
    </row>
    <row r="742" spans="3:59" ht="15" x14ac:dyDescent="0.25">
      <c r="C742"/>
      <c r="D742"/>
      <c r="E742"/>
      <c r="AH742"/>
      <c r="BG742"/>
    </row>
    <row r="743" spans="3:59" ht="15" x14ac:dyDescent="0.25">
      <c r="C743"/>
      <c r="D743"/>
      <c r="E743"/>
      <c r="AH743"/>
      <c r="BG743"/>
    </row>
    <row r="744" spans="3:59" ht="15" x14ac:dyDescent="0.25">
      <c r="C744"/>
      <c r="D744"/>
      <c r="E744"/>
      <c r="AH744"/>
      <c r="BG744"/>
    </row>
    <row r="745" spans="3:59" ht="15" x14ac:dyDescent="0.25">
      <c r="C745"/>
      <c r="D745"/>
      <c r="E745"/>
      <c r="AH745"/>
      <c r="BG745"/>
    </row>
    <row r="746" spans="3:59" ht="15" x14ac:dyDescent="0.25">
      <c r="C746"/>
      <c r="D746"/>
      <c r="E746"/>
      <c r="AH746"/>
      <c r="BG746"/>
    </row>
    <row r="747" spans="3:59" ht="15" x14ac:dyDescent="0.25">
      <c r="C747"/>
      <c r="D747"/>
      <c r="E747"/>
      <c r="AH747"/>
      <c r="BG747"/>
    </row>
    <row r="748" spans="3:59" ht="15" x14ac:dyDescent="0.25">
      <c r="C748"/>
      <c r="D748"/>
      <c r="E748"/>
      <c r="AH748"/>
      <c r="BG748"/>
    </row>
    <row r="749" spans="3:59" ht="15" x14ac:dyDescent="0.25">
      <c r="C749"/>
      <c r="D749"/>
      <c r="E749"/>
      <c r="AH749"/>
      <c r="BG749"/>
    </row>
    <row r="750" spans="3:59" ht="15" x14ac:dyDescent="0.25">
      <c r="C750"/>
      <c r="D750"/>
      <c r="E750"/>
      <c r="AH750"/>
      <c r="BG750"/>
    </row>
    <row r="751" spans="3:59" ht="15" x14ac:dyDescent="0.25">
      <c r="C751"/>
      <c r="D751"/>
      <c r="E751"/>
      <c r="AH751"/>
      <c r="BG751"/>
    </row>
    <row r="752" spans="3:59" ht="15" x14ac:dyDescent="0.25">
      <c r="C752"/>
      <c r="D752"/>
      <c r="E752"/>
      <c r="AH752"/>
      <c r="BG752"/>
    </row>
    <row r="753" spans="3:59" ht="15" x14ac:dyDescent="0.25">
      <c r="C753"/>
      <c r="D753"/>
      <c r="E753"/>
      <c r="AH753"/>
      <c r="BG753"/>
    </row>
    <row r="754" spans="3:59" ht="15" x14ac:dyDescent="0.25">
      <c r="C754"/>
      <c r="D754"/>
      <c r="E754"/>
      <c r="AH754"/>
      <c r="BG754"/>
    </row>
    <row r="755" spans="3:59" ht="15" x14ac:dyDescent="0.25">
      <c r="C755"/>
      <c r="D755"/>
      <c r="E755"/>
      <c r="AH755"/>
      <c r="BG755"/>
    </row>
    <row r="756" spans="3:59" ht="15" x14ac:dyDescent="0.25">
      <c r="C756"/>
      <c r="D756"/>
      <c r="E756"/>
      <c r="AH756"/>
      <c r="BG756"/>
    </row>
    <row r="757" spans="3:59" ht="15" x14ac:dyDescent="0.25">
      <c r="C757"/>
      <c r="D757"/>
      <c r="E757"/>
      <c r="AH757"/>
      <c r="BG757"/>
    </row>
    <row r="758" spans="3:59" ht="15" x14ac:dyDescent="0.25">
      <c r="C758"/>
      <c r="D758"/>
      <c r="E758"/>
      <c r="AH758"/>
      <c r="BG758"/>
    </row>
    <row r="759" spans="3:59" ht="15" x14ac:dyDescent="0.25">
      <c r="C759"/>
      <c r="D759"/>
      <c r="E759"/>
      <c r="AH759"/>
      <c r="BG759"/>
    </row>
    <row r="760" spans="3:59" ht="15" x14ac:dyDescent="0.25">
      <c r="C760"/>
      <c r="D760"/>
      <c r="E760"/>
      <c r="AH760"/>
      <c r="BG760"/>
    </row>
    <row r="761" spans="3:59" ht="15" x14ac:dyDescent="0.25">
      <c r="C761"/>
      <c r="D761"/>
      <c r="E761"/>
      <c r="AH761"/>
      <c r="BG761"/>
    </row>
    <row r="762" spans="3:59" ht="15" x14ac:dyDescent="0.25">
      <c r="C762"/>
      <c r="D762"/>
      <c r="E762"/>
      <c r="AH762"/>
      <c r="BG762"/>
    </row>
    <row r="763" spans="3:59" ht="15" x14ac:dyDescent="0.25">
      <c r="C763"/>
      <c r="D763"/>
      <c r="E763"/>
      <c r="AH763"/>
      <c r="BG763"/>
    </row>
    <row r="764" spans="3:59" ht="15" x14ac:dyDescent="0.25">
      <c r="C764"/>
      <c r="D764"/>
      <c r="E764"/>
      <c r="AH764"/>
      <c r="BG764"/>
    </row>
    <row r="765" spans="3:59" ht="15" x14ac:dyDescent="0.25">
      <c r="C765"/>
      <c r="D765"/>
      <c r="E765"/>
      <c r="AH765"/>
      <c r="BG765"/>
    </row>
    <row r="766" spans="3:59" ht="15" x14ac:dyDescent="0.25">
      <c r="C766"/>
      <c r="D766"/>
      <c r="E766"/>
      <c r="AH766"/>
      <c r="BG766"/>
    </row>
    <row r="767" spans="3:59" ht="15" x14ac:dyDescent="0.25">
      <c r="C767"/>
      <c r="D767"/>
      <c r="E767"/>
      <c r="AH767"/>
      <c r="BG767"/>
    </row>
    <row r="768" spans="3:59" ht="15" x14ac:dyDescent="0.25">
      <c r="C768"/>
      <c r="D768"/>
      <c r="E768"/>
      <c r="AH768"/>
      <c r="BG768"/>
    </row>
    <row r="769" spans="3:59" ht="15" x14ac:dyDescent="0.25">
      <c r="C769"/>
      <c r="D769"/>
      <c r="E769"/>
      <c r="AH769"/>
      <c r="BG769"/>
    </row>
    <row r="770" spans="3:59" ht="15" x14ac:dyDescent="0.25">
      <c r="C770"/>
      <c r="D770"/>
      <c r="E770"/>
      <c r="AH770"/>
      <c r="BG770"/>
    </row>
    <row r="771" spans="3:59" ht="15" x14ac:dyDescent="0.25">
      <c r="C771"/>
      <c r="D771"/>
      <c r="E771"/>
      <c r="AH771"/>
      <c r="BG771"/>
    </row>
    <row r="772" spans="3:59" ht="15" x14ac:dyDescent="0.25">
      <c r="C772"/>
      <c r="D772"/>
      <c r="E772"/>
      <c r="AH772"/>
      <c r="BG772"/>
    </row>
    <row r="773" spans="3:59" ht="15" x14ac:dyDescent="0.25">
      <c r="C773"/>
      <c r="D773"/>
      <c r="E773"/>
      <c r="AH773"/>
      <c r="BG773"/>
    </row>
    <row r="774" spans="3:59" ht="15" x14ac:dyDescent="0.25">
      <c r="C774"/>
      <c r="D774"/>
      <c r="E774"/>
      <c r="AH774"/>
      <c r="BG774"/>
    </row>
    <row r="775" spans="3:59" ht="15" x14ac:dyDescent="0.25">
      <c r="C775"/>
      <c r="D775"/>
      <c r="E775"/>
      <c r="AH775"/>
      <c r="BG775"/>
    </row>
    <row r="776" spans="3:59" ht="15" x14ac:dyDescent="0.25">
      <c r="C776"/>
      <c r="D776"/>
      <c r="E776"/>
      <c r="AH776"/>
      <c r="BG776"/>
    </row>
    <row r="777" spans="3:59" ht="15" x14ac:dyDescent="0.25">
      <c r="C777"/>
      <c r="D777"/>
      <c r="E777"/>
      <c r="AH777"/>
      <c r="BG777"/>
    </row>
    <row r="778" spans="3:59" ht="15" x14ac:dyDescent="0.25">
      <c r="C778"/>
      <c r="D778"/>
      <c r="E778"/>
      <c r="AH778"/>
      <c r="BG778"/>
    </row>
    <row r="779" spans="3:59" ht="15" x14ac:dyDescent="0.25">
      <c r="C779"/>
      <c r="D779"/>
      <c r="E779"/>
      <c r="AH779"/>
      <c r="BG779"/>
    </row>
    <row r="780" spans="3:59" ht="15" x14ac:dyDescent="0.25">
      <c r="C780"/>
      <c r="D780"/>
      <c r="E780"/>
      <c r="AH780"/>
      <c r="BG780"/>
    </row>
    <row r="781" spans="3:59" ht="15" x14ac:dyDescent="0.25">
      <c r="C781"/>
      <c r="D781"/>
      <c r="E781"/>
      <c r="AH781"/>
      <c r="BG781"/>
    </row>
    <row r="782" spans="3:59" ht="15" x14ac:dyDescent="0.25">
      <c r="C782"/>
      <c r="D782"/>
      <c r="E782"/>
      <c r="AH782"/>
      <c r="BG782"/>
    </row>
    <row r="783" spans="3:59" ht="15" x14ac:dyDescent="0.25">
      <c r="C783"/>
      <c r="D783"/>
      <c r="E783"/>
      <c r="AH783"/>
      <c r="BG783"/>
    </row>
    <row r="784" spans="3:59" ht="15" x14ac:dyDescent="0.25">
      <c r="C784"/>
      <c r="D784"/>
      <c r="E784"/>
      <c r="AH784"/>
      <c r="BG784"/>
    </row>
    <row r="785" spans="3:59" ht="15" x14ac:dyDescent="0.25">
      <c r="C785"/>
      <c r="D785"/>
      <c r="E785"/>
      <c r="AH785"/>
      <c r="BG785"/>
    </row>
    <row r="786" spans="3:59" ht="15" x14ac:dyDescent="0.25">
      <c r="C786"/>
      <c r="D786"/>
      <c r="E786"/>
      <c r="AH786"/>
      <c r="BG786"/>
    </row>
    <row r="787" spans="3:59" ht="15" x14ac:dyDescent="0.25">
      <c r="C787"/>
      <c r="D787"/>
      <c r="E787"/>
      <c r="AH787"/>
      <c r="BG787"/>
    </row>
    <row r="788" spans="3:59" ht="15" x14ac:dyDescent="0.25">
      <c r="C788"/>
      <c r="D788"/>
      <c r="E788"/>
      <c r="AH788"/>
      <c r="BG788"/>
    </row>
    <row r="789" spans="3:59" ht="15" x14ac:dyDescent="0.25">
      <c r="C789"/>
      <c r="D789"/>
      <c r="E789"/>
      <c r="AH789"/>
      <c r="BG789"/>
    </row>
    <row r="790" spans="3:59" ht="15" x14ac:dyDescent="0.25">
      <c r="C790"/>
      <c r="D790"/>
      <c r="E790"/>
      <c r="AH790"/>
      <c r="BG790"/>
    </row>
    <row r="791" spans="3:59" ht="15" x14ac:dyDescent="0.25">
      <c r="C791"/>
      <c r="D791"/>
      <c r="E791"/>
      <c r="AH791"/>
      <c r="BG791"/>
    </row>
    <row r="792" spans="3:59" ht="15" x14ac:dyDescent="0.25">
      <c r="C792"/>
      <c r="D792"/>
      <c r="E792"/>
      <c r="AH792"/>
      <c r="BG792"/>
    </row>
    <row r="793" spans="3:59" ht="15" x14ac:dyDescent="0.25">
      <c r="C793"/>
      <c r="D793"/>
      <c r="E793"/>
      <c r="AH793"/>
      <c r="BG793"/>
    </row>
    <row r="794" spans="3:59" ht="15" x14ac:dyDescent="0.25">
      <c r="C794"/>
      <c r="D794"/>
      <c r="E794"/>
      <c r="AH794"/>
      <c r="BG794"/>
    </row>
    <row r="795" spans="3:59" ht="15" x14ac:dyDescent="0.25">
      <c r="C795"/>
      <c r="D795"/>
      <c r="E795"/>
      <c r="AH795"/>
      <c r="BG795"/>
    </row>
    <row r="796" spans="3:59" ht="15" x14ac:dyDescent="0.25">
      <c r="C796"/>
      <c r="D796"/>
      <c r="E796"/>
      <c r="AH796"/>
      <c r="BG796"/>
    </row>
    <row r="797" spans="3:59" ht="15" x14ac:dyDescent="0.25">
      <c r="C797"/>
      <c r="D797"/>
      <c r="E797"/>
      <c r="AH797"/>
      <c r="BG797"/>
    </row>
    <row r="798" spans="3:59" ht="15" x14ac:dyDescent="0.25">
      <c r="C798"/>
      <c r="D798"/>
      <c r="E798"/>
      <c r="AH798"/>
      <c r="BG798"/>
    </row>
    <row r="799" spans="3:59" ht="15" x14ac:dyDescent="0.25">
      <c r="C799"/>
      <c r="D799"/>
      <c r="E799"/>
      <c r="AH799"/>
      <c r="BG799"/>
    </row>
    <row r="800" spans="3:59" ht="15" x14ac:dyDescent="0.25">
      <c r="C800"/>
      <c r="D800"/>
      <c r="E800"/>
      <c r="AH800"/>
      <c r="BG800"/>
    </row>
    <row r="801" spans="3:59" ht="15" x14ac:dyDescent="0.25">
      <c r="C801"/>
      <c r="D801"/>
      <c r="E801"/>
      <c r="AH801"/>
      <c r="BG801"/>
    </row>
    <row r="802" spans="3:59" ht="15" x14ac:dyDescent="0.25">
      <c r="C802"/>
      <c r="D802"/>
      <c r="E802"/>
      <c r="AH802"/>
      <c r="BG802"/>
    </row>
    <row r="803" spans="3:59" ht="15" x14ac:dyDescent="0.25">
      <c r="C803"/>
      <c r="D803"/>
      <c r="E803"/>
      <c r="AH803"/>
      <c r="BG803"/>
    </row>
    <row r="804" spans="3:59" ht="15" x14ac:dyDescent="0.25">
      <c r="C804"/>
      <c r="D804"/>
      <c r="E804"/>
      <c r="AH804"/>
      <c r="BG804"/>
    </row>
    <row r="805" spans="3:59" ht="15" x14ac:dyDescent="0.25">
      <c r="C805"/>
      <c r="D805"/>
      <c r="E805"/>
      <c r="AH805"/>
      <c r="BG805"/>
    </row>
    <row r="806" spans="3:59" ht="15" x14ac:dyDescent="0.25">
      <c r="C806"/>
      <c r="D806"/>
      <c r="E806"/>
      <c r="AH806"/>
      <c r="BG806"/>
    </row>
    <row r="807" spans="3:59" ht="15" x14ac:dyDescent="0.25">
      <c r="C807"/>
      <c r="D807"/>
      <c r="E807"/>
      <c r="AH807"/>
      <c r="BG807"/>
    </row>
    <row r="808" spans="3:59" ht="15" x14ac:dyDescent="0.25">
      <c r="C808"/>
      <c r="D808"/>
      <c r="E808"/>
      <c r="AH808"/>
      <c r="BG808"/>
    </row>
    <row r="809" spans="3:59" ht="15" x14ac:dyDescent="0.25">
      <c r="C809"/>
      <c r="D809"/>
      <c r="E809"/>
      <c r="AH809"/>
      <c r="BG809"/>
    </row>
    <row r="810" spans="3:59" ht="15" x14ac:dyDescent="0.25">
      <c r="C810"/>
      <c r="D810"/>
      <c r="E810"/>
      <c r="AH810"/>
      <c r="BG810"/>
    </row>
    <row r="811" spans="3:59" ht="15" x14ac:dyDescent="0.25">
      <c r="C811"/>
      <c r="D811"/>
      <c r="E811"/>
      <c r="AH811"/>
      <c r="BG811"/>
    </row>
    <row r="812" spans="3:59" ht="15" x14ac:dyDescent="0.25">
      <c r="C812"/>
      <c r="D812"/>
      <c r="E812"/>
      <c r="AH812"/>
      <c r="BG812"/>
    </row>
    <row r="813" spans="3:59" ht="15" x14ac:dyDescent="0.25">
      <c r="C813"/>
      <c r="D813"/>
      <c r="E813"/>
      <c r="AH813"/>
      <c r="BG813"/>
    </row>
    <row r="814" spans="3:59" ht="15" x14ac:dyDescent="0.25">
      <c r="C814"/>
      <c r="D814"/>
      <c r="E814"/>
      <c r="AH814"/>
      <c r="BG814"/>
    </row>
    <row r="815" spans="3:59" ht="15" x14ac:dyDescent="0.25">
      <c r="C815"/>
      <c r="D815"/>
      <c r="E815"/>
      <c r="AH815"/>
      <c r="BG815"/>
    </row>
    <row r="816" spans="3:59" ht="15" x14ac:dyDescent="0.25">
      <c r="C816"/>
      <c r="D816"/>
      <c r="E816"/>
      <c r="AH816"/>
      <c r="BG816"/>
    </row>
    <row r="817" spans="3:59" ht="15" x14ac:dyDescent="0.25">
      <c r="C817"/>
      <c r="D817"/>
      <c r="E817"/>
      <c r="AH817"/>
      <c r="BG817"/>
    </row>
    <row r="818" spans="3:59" ht="15" x14ac:dyDescent="0.25">
      <c r="C818"/>
      <c r="D818"/>
      <c r="E818"/>
      <c r="AH818"/>
      <c r="BG818"/>
    </row>
    <row r="819" spans="3:59" ht="15" x14ac:dyDescent="0.25">
      <c r="C819"/>
      <c r="D819"/>
      <c r="E819"/>
      <c r="AH819"/>
      <c r="BG819"/>
    </row>
    <row r="820" spans="3:59" ht="15" x14ac:dyDescent="0.25">
      <c r="C820"/>
      <c r="D820"/>
      <c r="E820"/>
      <c r="AH820"/>
      <c r="BG820"/>
    </row>
    <row r="821" spans="3:59" ht="15" x14ac:dyDescent="0.25">
      <c r="C821"/>
      <c r="D821"/>
      <c r="E821"/>
      <c r="AH821"/>
      <c r="BG821"/>
    </row>
    <row r="822" spans="3:59" ht="15" x14ac:dyDescent="0.25">
      <c r="C822"/>
      <c r="D822"/>
      <c r="E822"/>
      <c r="AH822"/>
      <c r="BG822"/>
    </row>
    <row r="823" spans="3:59" ht="15" x14ac:dyDescent="0.25">
      <c r="C823"/>
      <c r="D823"/>
      <c r="E823"/>
      <c r="AH823"/>
      <c r="BG823"/>
    </row>
    <row r="824" spans="3:59" ht="15" x14ac:dyDescent="0.25">
      <c r="C824"/>
      <c r="D824"/>
      <c r="E824"/>
      <c r="AH824"/>
      <c r="BG824"/>
    </row>
    <row r="825" spans="3:59" ht="15" x14ac:dyDescent="0.25">
      <c r="C825"/>
      <c r="D825"/>
      <c r="E825"/>
      <c r="AH825"/>
      <c r="BG825"/>
    </row>
    <row r="826" spans="3:59" ht="15" x14ac:dyDescent="0.25">
      <c r="C826"/>
      <c r="D826"/>
      <c r="E826"/>
      <c r="AH826"/>
      <c r="BG826"/>
    </row>
    <row r="827" spans="3:59" ht="15" x14ac:dyDescent="0.25">
      <c r="C827"/>
      <c r="D827"/>
      <c r="E827"/>
      <c r="AH827"/>
      <c r="BG827"/>
    </row>
    <row r="828" spans="3:59" ht="15" x14ac:dyDescent="0.25">
      <c r="C828"/>
      <c r="D828"/>
      <c r="E828"/>
      <c r="AH828"/>
      <c r="BG828"/>
    </row>
    <row r="829" spans="3:59" ht="15" x14ac:dyDescent="0.25">
      <c r="C829"/>
      <c r="D829"/>
      <c r="E829"/>
      <c r="AH829"/>
      <c r="BG829"/>
    </row>
    <row r="830" spans="3:59" ht="15" x14ac:dyDescent="0.25">
      <c r="C830"/>
      <c r="D830"/>
      <c r="E830"/>
      <c r="AH830"/>
      <c r="BG830"/>
    </row>
    <row r="831" spans="3:59" ht="15" x14ac:dyDescent="0.25">
      <c r="C831"/>
      <c r="D831"/>
      <c r="E831"/>
      <c r="AH831"/>
      <c r="BG831"/>
    </row>
    <row r="832" spans="3:59" ht="15" x14ac:dyDescent="0.25">
      <c r="C832"/>
      <c r="D832"/>
      <c r="E832"/>
      <c r="AH832"/>
      <c r="BG832"/>
    </row>
    <row r="833" spans="3:59" ht="15" x14ac:dyDescent="0.25">
      <c r="C833"/>
      <c r="D833"/>
      <c r="E833"/>
      <c r="AH833"/>
      <c r="BG833"/>
    </row>
    <row r="834" spans="3:59" ht="15" x14ac:dyDescent="0.25">
      <c r="C834"/>
      <c r="D834"/>
      <c r="E834"/>
      <c r="AH834"/>
      <c r="BG834"/>
    </row>
    <row r="835" spans="3:59" ht="15" x14ac:dyDescent="0.25">
      <c r="C835"/>
      <c r="D835"/>
      <c r="E835"/>
      <c r="AH835"/>
      <c r="BG835"/>
    </row>
    <row r="836" spans="3:59" ht="15" x14ac:dyDescent="0.25">
      <c r="C836"/>
      <c r="D836"/>
      <c r="E836"/>
      <c r="AH836"/>
      <c r="BG836"/>
    </row>
    <row r="837" spans="3:59" ht="15" x14ac:dyDescent="0.25">
      <c r="C837"/>
      <c r="D837"/>
      <c r="E837"/>
      <c r="AH837"/>
      <c r="BG837"/>
    </row>
    <row r="838" spans="3:59" ht="15" x14ac:dyDescent="0.25">
      <c r="C838"/>
      <c r="D838"/>
      <c r="E838"/>
      <c r="AH838"/>
      <c r="BG838"/>
    </row>
    <row r="839" spans="3:59" ht="15" x14ac:dyDescent="0.25">
      <c r="C839"/>
      <c r="D839"/>
      <c r="E839"/>
      <c r="AH839"/>
      <c r="BG839"/>
    </row>
    <row r="840" spans="3:59" ht="15" x14ac:dyDescent="0.25">
      <c r="C840"/>
      <c r="D840"/>
      <c r="E840"/>
      <c r="AH840"/>
      <c r="BG840"/>
    </row>
    <row r="841" spans="3:59" ht="15" x14ac:dyDescent="0.25">
      <c r="C841"/>
      <c r="D841"/>
      <c r="E841"/>
      <c r="AH841"/>
      <c r="BG841"/>
    </row>
    <row r="842" spans="3:59" ht="15" x14ac:dyDescent="0.25">
      <c r="C842"/>
      <c r="D842"/>
      <c r="E842"/>
      <c r="AH842"/>
      <c r="BG842"/>
    </row>
    <row r="843" spans="3:59" ht="15" x14ac:dyDescent="0.25">
      <c r="C843"/>
      <c r="D843"/>
      <c r="E843"/>
      <c r="AH843"/>
      <c r="BG843"/>
    </row>
    <row r="844" spans="3:59" ht="15" x14ac:dyDescent="0.25">
      <c r="C844"/>
      <c r="D844"/>
      <c r="E844"/>
      <c r="AH844"/>
      <c r="BG844"/>
    </row>
    <row r="845" spans="3:59" ht="15" x14ac:dyDescent="0.25">
      <c r="C845"/>
      <c r="D845"/>
      <c r="E845"/>
      <c r="AH845"/>
      <c r="BG845"/>
    </row>
    <row r="846" spans="3:59" ht="15" x14ac:dyDescent="0.25">
      <c r="C846"/>
      <c r="D846"/>
      <c r="E846"/>
      <c r="AH846"/>
      <c r="BG846"/>
    </row>
    <row r="847" spans="3:59" ht="15" x14ac:dyDescent="0.25">
      <c r="C847"/>
      <c r="D847"/>
      <c r="E847"/>
      <c r="AH847"/>
      <c r="BG847"/>
    </row>
    <row r="848" spans="3:59" ht="15" x14ac:dyDescent="0.25">
      <c r="C848"/>
      <c r="D848"/>
      <c r="E848"/>
      <c r="AH848"/>
      <c r="BG848"/>
    </row>
    <row r="849" spans="3:59" ht="15" x14ac:dyDescent="0.25">
      <c r="C849"/>
      <c r="D849"/>
      <c r="E849"/>
      <c r="AH849"/>
      <c r="BG849"/>
    </row>
    <row r="850" spans="3:59" ht="15" x14ac:dyDescent="0.25">
      <c r="C850"/>
      <c r="D850"/>
      <c r="E850"/>
      <c r="AH850"/>
      <c r="BG850"/>
    </row>
    <row r="851" spans="3:59" ht="15" x14ac:dyDescent="0.25">
      <c r="C851"/>
      <c r="D851"/>
      <c r="E851"/>
      <c r="AH851"/>
      <c r="BG851"/>
    </row>
    <row r="852" spans="3:59" ht="15" x14ac:dyDescent="0.25">
      <c r="C852"/>
      <c r="D852"/>
      <c r="E852"/>
      <c r="AH852"/>
      <c r="BG852"/>
    </row>
    <row r="853" spans="3:59" ht="15" x14ac:dyDescent="0.25">
      <c r="C853"/>
      <c r="D853"/>
      <c r="E853"/>
      <c r="AH853"/>
      <c r="BG853"/>
    </row>
    <row r="854" spans="3:59" ht="15" x14ac:dyDescent="0.25">
      <c r="C854"/>
      <c r="D854"/>
      <c r="E854"/>
      <c r="AH854"/>
      <c r="BG854"/>
    </row>
    <row r="855" spans="3:59" ht="15" x14ac:dyDescent="0.25">
      <c r="C855"/>
      <c r="D855"/>
      <c r="E855"/>
      <c r="AH855"/>
      <c r="BG855"/>
    </row>
    <row r="856" spans="3:59" ht="15" x14ac:dyDescent="0.25">
      <c r="C856"/>
      <c r="D856"/>
      <c r="E856"/>
      <c r="AH856"/>
      <c r="BG856"/>
    </row>
    <row r="857" spans="3:59" ht="15" x14ac:dyDescent="0.25">
      <c r="C857"/>
      <c r="D857"/>
      <c r="E857"/>
      <c r="AH857"/>
      <c r="BG857"/>
    </row>
    <row r="858" spans="3:59" ht="15" x14ac:dyDescent="0.25">
      <c r="C858"/>
      <c r="D858"/>
      <c r="E858"/>
      <c r="AH858"/>
      <c r="BG858"/>
    </row>
    <row r="859" spans="3:59" ht="15" x14ac:dyDescent="0.25">
      <c r="C859"/>
      <c r="D859"/>
      <c r="E859"/>
      <c r="AH859"/>
      <c r="BG859"/>
    </row>
    <row r="860" spans="3:59" ht="15" x14ac:dyDescent="0.25">
      <c r="C860"/>
      <c r="D860"/>
      <c r="E860"/>
      <c r="AH860"/>
      <c r="BG860"/>
    </row>
    <row r="861" spans="3:59" ht="15" x14ac:dyDescent="0.25">
      <c r="C861"/>
      <c r="D861"/>
      <c r="E861"/>
      <c r="AH861"/>
      <c r="BG861"/>
    </row>
    <row r="862" spans="3:59" ht="15" x14ac:dyDescent="0.25">
      <c r="C862"/>
      <c r="D862"/>
      <c r="E862"/>
      <c r="AH862"/>
      <c r="BG862"/>
    </row>
    <row r="863" spans="3:59" ht="15" x14ac:dyDescent="0.25">
      <c r="C863"/>
      <c r="D863"/>
      <c r="E863"/>
      <c r="AH863"/>
      <c r="BG863"/>
    </row>
    <row r="864" spans="3:59" ht="15" x14ac:dyDescent="0.25">
      <c r="C864"/>
      <c r="D864"/>
      <c r="E864"/>
      <c r="AH864"/>
      <c r="BG864"/>
    </row>
    <row r="865" spans="3:59" ht="15" x14ac:dyDescent="0.25">
      <c r="C865"/>
      <c r="D865"/>
      <c r="E865"/>
      <c r="AH865"/>
      <c r="BG865"/>
    </row>
    <row r="866" spans="3:59" ht="15" x14ac:dyDescent="0.25">
      <c r="C866"/>
      <c r="D866"/>
      <c r="E866"/>
      <c r="AH866"/>
      <c r="BG866"/>
    </row>
    <row r="867" spans="3:59" ht="15" x14ac:dyDescent="0.25">
      <c r="C867"/>
      <c r="D867"/>
      <c r="E867"/>
      <c r="AH867"/>
      <c r="BG867"/>
    </row>
    <row r="868" spans="3:59" ht="15" x14ac:dyDescent="0.25">
      <c r="C868"/>
      <c r="D868"/>
      <c r="E868"/>
      <c r="AH868"/>
      <c r="BG868"/>
    </row>
    <row r="869" spans="3:59" ht="15" x14ac:dyDescent="0.25">
      <c r="C869"/>
      <c r="D869"/>
      <c r="E869"/>
      <c r="AH869"/>
      <c r="BG869"/>
    </row>
    <row r="870" spans="3:59" ht="15" x14ac:dyDescent="0.25">
      <c r="C870"/>
      <c r="D870"/>
      <c r="E870"/>
      <c r="AH870"/>
      <c r="BG870"/>
    </row>
    <row r="871" spans="3:59" ht="15" x14ac:dyDescent="0.25">
      <c r="C871"/>
      <c r="D871"/>
      <c r="E871"/>
      <c r="AH871"/>
      <c r="BG871"/>
    </row>
    <row r="872" spans="3:59" ht="15" x14ac:dyDescent="0.25">
      <c r="C872"/>
      <c r="D872"/>
      <c r="E872"/>
      <c r="AH872"/>
      <c r="BG872"/>
    </row>
    <row r="873" spans="3:59" ht="15" x14ac:dyDescent="0.25">
      <c r="C873"/>
      <c r="D873"/>
      <c r="E873"/>
      <c r="AH873"/>
      <c r="BG873"/>
    </row>
    <row r="874" spans="3:59" ht="15" x14ac:dyDescent="0.25">
      <c r="C874"/>
      <c r="D874"/>
      <c r="E874"/>
      <c r="AH874"/>
      <c r="BG874"/>
    </row>
    <row r="875" spans="3:59" ht="15" x14ac:dyDescent="0.25">
      <c r="C875"/>
      <c r="D875"/>
      <c r="E875"/>
      <c r="AH875"/>
      <c r="BG875"/>
    </row>
    <row r="876" spans="3:59" ht="15" x14ac:dyDescent="0.25">
      <c r="C876"/>
      <c r="D876"/>
      <c r="E876"/>
      <c r="AH876"/>
      <c r="BG876"/>
    </row>
    <row r="877" spans="3:59" ht="15" x14ac:dyDescent="0.25">
      <c r="C877"/>
      <c r="D877"/>
      <c r="E877"/>
      <c r="AH877"/>
      <c r="BG877"/>
    </row>
    <row r="878" spans="3:59" ht="15" x14ac:dyDescent="0.25">
      <c r="C878"/>
      <c r="D878"/>
      <c r="E878"/>
      <c r="AH878"/>
      <c r="BG878"/>
    </row>
    <row r="879" spans="3:59" ht="15" x14ac:dyDescent="0.25">
      <c r="C879"/>
      <c r="D879"/>
      <c r="E879"/>
      <c r="AH879"/>
      <c r="BG879"/>
    </row>
    <row r="880" spans="3:59" ht="15" x14ac:dyDescent="0.25">
      <c r="C880"/>
      <c r="D880"/>
      <c r="E880"/>
      <c r="AH880"/>
      <c r="BG880"/>
    </row>
    <row r="881" spans="3:59" ht="15" x14ac:dyDescent="0.25">
      <c r="C881"/>
      <c r="D881"/>
      <c r="E881"/>
      <c r="AH881"/>
      <c r="BG881"/>
    </row>
    <row r="882" spans="3:59" ht="15" x14ac:dyDescent="0.25">
      <c r="C882"/>
      <c r="D882"/>
      <c r="E882"/>
      <c r="AH882"/>
      <c r="BG882"/>
    </row>
    <row r="883" spans="3:59" ht="15" x14ac:dyDescent="0.25">
      <c r="C883"/>
      <c r="D883"/>
      <c r="E883"/>
      <c r="AH883"/>
      <c r="BG883"/>
    </row>
    <row r="884" spans="3:59" ht="15" x14ac:dyDescent="0.25">
      <c r="C884"/>
      <c r="D884"/>
      <c r="E884"/>
      <c r="AH884"/>
      <c r="BG884"/>
    </row>
    <row r="885" spans="3:59" ht="15" x14ac:dyDescent="0.25">
      <c r="C885"/>
      <c r="D885"/>
      <c r="E885"/>
      <c r="AH885"/>
      <c r="BG885"/>
    </row>
    <row r="886" spans="3:59" ht="15" x14ac:dyDescent="0.25">
      <c r="C886"/>
      <c r="D886"/>
      <c r="E886"/>
      <c r="AH886"/>
      <c r="BG886"/>
    </row>
    <row r="887" spans="3:59" ht="15" x14ac:dyDescent="0.25">
      <c r="C887"/>
      <c r="D887"/>
      <c r="E887"/>
      <c r="AH887"/>
      <c r="BG887"/>
    </row>
    <row r="888" spans="3:59" ht="15" x14ac:dyDescent="0.25">
      <c r="C888"/>
      <c r="D888"/>
      <c r="E888"/>
      <c r="AH888"/>
      <c r="BG888"/>
    </row>
    <row r="889" spans="3:59" ht="15" x14ac:dyDescent="0.25">
      <c r="C889"/>
      <c r="D889"/>
      <c r="E889"/>
      <c r="AH889"/>
      <c r="BG889"/>
    </row>
    <row r="890" spans="3:59" ht="15" x14ac:dyDescent="0.25">
      <c r="C890"/>
      <c r="D890"/>
      <c r="E890"/>
      <c r="AH890"/>
      <c r="BG890"/>
    </row>
    <row r="891" spans="3:59" ht="15" x14ac:dyDescent="0.25">
      <c r="C891"/>
      <c r="D891"/>
      <c r="E891"/>
      <c r="AH891"/>
      <c r="BG891"/>
    </row>
    <row r="892" spans="3:59" ht="15" x14ac:dyDescent="0.25">
      <c r="C892"/>
      <c r="D892"/>
      <c r="E892"/>
      <c r="AH892"/>
      <c r="BG892"/>
    </row>
    <row r="893" spans="3:59" ht="15" x14ac:dyDescent="0.25">
      <c r="C893"/>
      <c r="D893"/>
      <c r="E893"/>
      <c r="AH893"/>
      <c r="BG893"/>
    </row>
    <row r="894" spans="3:59" ht="15" x14ac:dyDescent="0.25">
      <c r="C894"/>
      <c r="D894"/>
      <c r="E894"/>
      <c r="AH894"/>
      <c r="BG894"/>
    </row>
    <row r="895" spans="3:59" ht="15" x14ac:dyDescent="0.25">
      <c r="C895"/>
      <c r="D895"/>
      <c r="E895"/>
      <c r="AH895"/>
      <c r="BG895"/>
    </row>
    <row r="896" spans="3:59" ht="15" x14ac:dyDescent="0.25">
      <c r="C896"/>
      <c r="D896"/>
      <c r="E896"/>
      <c r="AH896"/>
      <c r="BG896"/>
    </row>
    <row r="897" spans="3:59" ht="15" x14ac:dyDescent="0.25">
      <c r="C897"/>
      <c r="D897"/>
      <c r="E897"/>
      <c r="AH897"/>
      <c r="BG897"/>
    </row>
    <row r="898" spans="3:59" ht="15" x14ac:dyDescent="0.25">
      <c r="C898"/>
      <c r="D898"/>
      <c r="E898"/>
      <c r="AH898"/>
      <c r="BG898"/>
    </row>
    <row r="899" spans="3:59" ht="15" x14ac:dyDescent="0.25">
      <c r="C899"/>
      <c r="D899"/>
      <c r="E899"/>
      <c r="AH899"/>
      <c r="BG899"/>
    </row>
    <row r="900" spans="3:59" ht="15" x14ac:dyDescent="0.25">
      <c r="C900"/>
      <c r="D900"/>
      <c r="E900"/>
      <c r="AH900"/>
      <c r="BG900"/>
    </row>
    <row r="901" spans="3:59" ht="15" x14ac:dyDescent="0.25">
      <c r="C901"/>
      <c r="D901"/>
      <c r="E901"/>
      <c r="AH901"/>
      <c r="BG901"/>
    </row>
    <row r="902" spans="3:59" ht="15" x14ac:dyDescent="0.25">
      <c r="C902"/>
      <c r="D902"/>
      <c r="E902"/>
      <c r="AH902"/>
      <c r="BG902"/>
    </row>
    <row r="903" spans="3:59" ht="15" x14ac:dyDescent="0.25">
      <c r="C903"/>
      <c r="D903"/>
      <c r="E903"/>
      <c r="AH903"/>
      <c r="BG903"/>
    </row>
    <row r="904" spans="3:59" ht="15" x14ac:dyDescent="0.25">
      <c r="C904"/>
      <c r="D904"/>
      <c r="E904"/>
      <c r="AH904"/>
      <c r="BG904"/>
    </row>
    <row r="905" spans="3:59" ht="15" x14ac:dyDescent="0.25">
      <c r="C905"/>
      <c r="D905"/>
      <c r="E905"/>
      <c r="AH905"/>
      <c r="BG905"/>
    </row>
    <row r="906" spans="3:59" ht="15" x14ac:dyDescent="0.25">
      <c r="C906"/>
      <c r="D906"/>
      <c r="E906"/>
      <c r="AH906"/>
      <c r="BG906"/>
    </row>
    <row r="907" spans="3:59" ht="15" x14ac:dyDescent="0.25">
      <c r="C907"/>
      <c r="D907"/>
      <c r="E907"/>
      <c r="AH907"/>
      <c r="BG907"/>
    </row>
    <row r="908" spans="3:59" ht="15" x14ac:dyDescent="0.25">
      <c r="C908"/>
      <c r="D908"/>
      <c r="E908"/>
      <c r="AH908"/>
      <c r="BG908"/>
    </row>
    <row r="909" spans="3:59" ht="15" x14ac:dyDescent="0.25">
      <c r="C909"/>
      <c r="D909"/>
      <c r="E909"/>
      <c r="AH909"/>
      <c r="BG909"/>
    </row>
    <row r="910" spans="3:59" ht="15" x14ac:dyDescent="0.25">
      <c r="C910"/>
      <c r="D910"/>
      <c r="E910"/>
      <c r="AH910"/>
      <c r="BG910"/>
    </row>
    <row r="911" spans="3:59" ht="15" x14ac:dyDescent="0.25">
      <c r="C911"/>
      <c r="D911"/>
      <c r="E911"/>
      <c r="AH911"/>
      <c r="BG911"/>
    </row>
    <row r="912" spans="3:59" ht="15" x14ac:dyDescent="0.25">
      <c r="C912"/>
      <c r="D912"/>
      <c r="E912"/>
      <c r="AH912"/>
      <c r="BG912"/>
    </row>
    <row r="913" spans="3:59" ht="15" x14ac:dyDescent="0.25">
      <c r="C913"/>
      <c r="D913"/>
      <c r="E913"/>
      <c r="AH913"/>
      <c r="BG913"/>
    </row>
    <row r="914" spans="3:59" ht="15" x14ac:dyDescent="0.25">
      <c r="C914"/>
      <c r="D914"/>
      <c r="E914"/>
      <c r="AH914"/>
      <c r="BG914"/>
    </row>
    <row r="915" spans="3:59" ht="15" x14ac:dyDescent="0.25">
      <c r="C915"/>
      <c r="D915"/>
      <c r="E915"/>
      <c r="AH915"/>
      <c r="BG915"/>
    </row>
    <row r="916" spans="3:59" ht="15" x14ac:dyDescent="0.25">
      <c r="C916"/>
      <c r="D916"/>
      <c r="E916"/>
      <c r="AH916"/>
      <c r="BG916"/>
    </row>
    <row r="917" spans="3:59" ht="15" x14ac:dyDescent="0.25">
      <c r="C917"/>
      <c r="D917"/>
      <c r="E917"/>
      <c r="AH917"/>
      <c r="BG917"/>
    </row>
    <row r="918" spans="3:59" ht="15" x14ac:dyDescent="0.25">
      <c r="C918"/>
      <c r="D918"/>
      <c r="E918"/>
      <c r="AH918"/>
      <c r="BG918"/>
    </row>
    <row r="919" spans="3:59" ht="15" x14ac:dyDescent="0.25">
      <c r="C919"/>
      <c r="D919"/>
      <c r="E919"/>
      <c r="AH919"/>
      <c r="BG919"/>
    </row>
    <row r="920" spans="3:59" ht="15" x14ac:dyDescent="0.25">
      <c r="C920"/>
      <c r="D920"/>
      <c r="E920"/>
      <c r="AH920"/>
      <c r="BG920"/>
    </row>
    <row r="921" spans="3:59" ht="15" x14ac:dyDescent="0.25">
      <c r="C921"/>
      <c r="D921"/>
      <c r="E921"/>
      <c r="AH921"/>
      <c r="BG921"/>
    </row>
    <row r="922" spans="3:59" ht="15" x14ac:dyDescent="0.25">
      <c r="C922"/>
      <c r="D922"/>
      <c r="E922"/>
      <c r="AH922"/>
      <c r="BG922"/>
    </row>
    <row r="923" spans="3:59" ht="15" x14ac:dyDescent="0.25">
      <c r="C923"/>
      <c r="D923"/>
      <c r="E923"/>
      <c r="AH923"/>
      <c r="BG923"/>
    </row>
    <row r="924" spans="3:59" ht="15" x14ac:dyDescent="0.25">
      <c r="C924"/>
      <c r="D924"/>
      <c r="E924"/>
      <c r="AH924"/>
      <c r="BG924"/>
    </row>
    <row r="925" spans="3:59" ht="15" x14ac:dyDescent="0.25">
      <c r="C925"/>
      <c r="D925"/>
      <c r="E925"/>
      <c r="AH925"/>
      <c r="BG925"/>
    </row>
    <row r="926" spans="3:59" ht="15" x14ac:dyDescent="0.25">
      <c r="C926"/>
      <c r="D926"/>
      <c r="E926"/>
      <c r="AH926"/>
      <c r="BG926"/>
    </row>
    <row r="927" spans="3:59" ht="15" x14ac:dyDescent="0.25">
      <c r="C927"/>
      <c r="D927"/>
      <c r="E927"/>
      <c r="AH927"/>
      <c r="BG927"/>
    </row>
    <row r="928" spans="3:59" ht="15" x14ac:dyDescent="0.25">
      <c r="C928"/>
      <c r="D928"/>
      <c r="E928"/>
      <c r="AH928"/>
      <c r="BG928"/>
    </row>
    <row r="929" spans="3:59" ht="15" x14ac:dyDescent="0.25">
      <c r="C929"/>
      <c r="D929"/>
      <c r="E929"/>
      <c r="AH929"/>
      <c r="BG929"/>
    </row>
    <row r="930" spans="3:59" ht="15" x14ac:dyDescent="0.25">
      <c r="C930"/>
      <c r="D930"/>
      <c r="E930"/>
      <c r="AH930"/>
      <c r="BG930"/>
    </row>
    <row r="931" spans="3:59" ht="15" x14ac:dyDescent="0.25">
      <c r="C931"/>
      <c r="D931"/>
      <c r="E931"/>
      <c r="AH931"/>
      <c r="BG931"/>
    </row>
    <row r="932" spans="3:59" ht="15" x14ac:dyDescent="0.25">
      <c r="C932"/>
      <c r="D932"/>
      <c r="E932"/>
      <c r="AH932"/>
      <c r="BG932"/>
    </row>
    <row r="933" spans="3:59" ht="15" x14ac:dyDescent="0.25">
      <c r="C933"/>
      <c r="D933"/>
      <c r="E933"/>
      <c r="AH933"/>
      <c r="BG933"/>
    </row>
    <row r="934" spans="3:59" ht="15" x14ac:dyDescent="0.25">
      <c r="C934"/>
      <c r="D934"/>
      <c r="E934"/>
      <c r="AH934"/>
      <c r="BG934"/>
    </row>
    <row r="935" spans="3:59" ht="15" x14ac:dyDescent="0.25">
      <c r="C935"/>
      <c r="D935"/>
      <c r="E935"/>
      <c r="AH935"/>
      <c r="BG935"/>
    </row>
    <row r="936" spans="3:59" ht="15" x14ac:dyDescent="0.25">
      <c r="C936"/>
      <c r="D936"/>
      <c r="E936"/>
      <c r="AH936"/>
      <c r="BG936"/>
    </row>
    <row r="937" spans="3:59" ht="15" x14ac:dyDescent="0.25">
      <c r="C937"/>
      <c r="D937"/>
      <c r="E937"/>
      <c r="AH937"/>
      <c r="BG937"/>
    </row>
    <row r="938" spans="3:59" ht="15" x14ac:dyDescent="0.25">
      <c r="C938"/>
      <c r="D938"/>
      <c r="E938"/>
      <c r="AH938"/>
      <c r="BG938"/>
    </row>
    <row r="939" spans="3:59" ht="15" x14ac:dyDescent="0.25">
      <c r="C939"/>
      <c r="D939"/>
      <c r="E939"/>
      <c r="AH939"/>
      <c r="BG939"/>
    </row>
    <row r="940" spans="3:59" ht="15" x14ac:dyDescent="0.25">
      <c r="C940"/>
      <c r="D940"/>
      <c r="E940"/>
      <c r="AH940"/>
      <c r="BG940"/>
    </row>
    <row r="941" spans="3:59" ht="15" x14ac:dyDescent="0.25">
      <c r="C941"/>
      <c r="D941"/>
      <c r="E941"/>
      <c r="AH941"/>
      <c r="BG941"/>
    </row>
    <row r="942" spans="3:59" ht="15" x14ac:dyDescent="0.25">
      <c r="C942"/>
      <c r="D942"/>
      <c r="E942"/>
      <c r="AH942"/>
      <c r="BG942"/>
    </row>
    <row r="943" spans="3:59" ht="15" x14ac:dyDescent="0.25">
      <c r="C943"/>
      <c r="D943"/>
      <c r="E943"/>
      <c r="AH943"/>
      <c r="BG943"/>
    </row>
    <row r="944" spans="3:59" ht="15" x14ac:dyDescent="0.25">
      <c r="C944"/>
      <c r="D944"/>
      <c r="E944"/>
      <c r="AH944"/>
      <c r="BG944"/>
    </row>
    <row r="945" spans="3:59" ht="15" x14ac:dyDescent="0.25">
      <c r="C945"/>
      <c r="D945"/>
      <c r="E945"/>
      <c r="AH945"/>
      <c r="BG945"/>
    </row>
    <row r="946" spans="3:59" ht="15" x14ac:dyDescent="0.25">
      <c r="C946"/>
      <c r="D946"/>
      <c r="E946"/>
      <c r="AH946"/>
      <c r="BG946"/>
    </row>
    <row r="947" spans="3:59" ht="15" x14ac:dyDescent="0.25">
      <c r="C947"/>
      <c r="D947"/>
      <c r="E947"/>
      <c r="AH947"/>
      <c r="BG947"/>
    </row>
    <row r="948" spans="3:59" ht="15" x14ac:dyDescent="0.25">
      <c r="C948"/>
      <c r="D948"/>
      <c r="E948"/>
      <c r="AH948"/>
      <c r="BG948"/>
    </row>
    <row r="949" spans="3:59" ht="15" x14ac:dyDescent="0.25">
      <c r="C949"/>
      <c r="D949"/>
      <c r="E949"/>
      <c r="AH949"/>
      <c r="BG949"/>
    </row>
    <row r="950" spans="3:59" ht="15" x14ac:dyDescent="0.25">
      <c r="C950"/>
      <c r="D950"/>
      <c r="E950"/>
      <c r="AH950"/>
      <c r="BG950"/>
    </row>
    <row r="951" spans="3:59" ht="15" x14ac:dyDescent="0.25">
      <c r="C951"/>
      <c r="D951"/>
      <c r="E951"/>
      <c r="AH951"/>
      <c r="BG951"/>
    </row>
    <row r="952" spans="3:59" ht="15" x14ac:dyDescent="0.25">
      <c r="C952"/>
      <c r="D952"/>
      <c r="E952"/>
      <c r="AH952"/>
      <c r="BG952"/>
    </row>
    <row r="953" spans="3:59" ht="15" x14ac:dyDescent="0.25">
      <c r="C953"/>
      <c r="D953"/>
      <c r="E953"/>
      <c r="AH953"/>
      <c r="BG953"/>
    </row>
    <row r="954" spans="3:59" ht="15" x14ac:dyDescent="0.25">
      <c r="C954"/>
      <c r="D954"/>
      <c r="E954"/>
      <c r="AH954"/>
      <c r="BG954"/>
    </row>
    <row r="955" spans="3:59" ht="15" x14ac:dyDescent="0.25">
      <c r="C955"/>
      <c r="D955"/>
      <c r="E955"/>
      <c r="AH955"/>
      <c r="BG955"/>
    </row>
    <row r="956" spans="3:59" ht="15" x14ac:dyDescent="0.25">
      <c r="C956"/>
      <c r="D956"/>
      <c r="E956"/>
      <c r="AH956"/>
      <c r="BG956"/>
    </row>
    <row r="957" spans="3:59" ht="15" x14ac:dyDescent="0.25">
      <c r="C957"/>
      <c r="D957"/>
      <c r="E957"/>
      <c r="AH957"/>
      <c r="BG957"/>
    </row>
    <row r="958" spans="3:59" ht="15" x14ac:dyDescent="0.25">
      <c r="C958"/>
      <c r="D958"/>
      <c r="E958"/>
      <c r="AH958"/>
      <c r="BG958"/>
    </row>
    <row r="959" spans="3:59" ht="15" x14ac:dyDescent="0.25">
      <c r="C959"/>
      <c r="D959"/>
      <c r="E959"/>
      <c r="AH959"/>
      <c r="BG959"/>
    </row>
    <row r="960" spans="3:59" ht="15" x14ac:dyDescent="0.25">
      <c r="C960"/>
      <c r="D960"/>
      <c r="E960"/>
      <c r="AH960"/>
      <c r="BG960"/>
    </row>
    <row r="961" spans="3:59" ht="15" x14ac:dyDescent="0.25">
      <c r="C961"/>
      <c r="D961"/>
      <c r="E961"/>
      <c r="AH961"/>
      <c r="BG961"/>
    </row>
    <row r="962" spans="3:59" ht="15" x14ac:dyDescent="0.25">
      <c r="C962"/>
      <c r="D962"/>
      <c r="E962"/>
      <c r="AH962"/>
      <c r="BG962"/>
    </row>
    <row r="963" spans="3:59" ht="15" x14ac:dyDescent="0.25">
      <c r="C963"/>
      <c r="D963"/>
      <c r="E963"/>
      <c r="AH963"/>
      <c r="BG963"/>
    </row>
    <row r="964" spans="3:59" ht="15" x14ac:dyDescent="0.25">
      <c r="C964"/>
      <c r="D964"/>
      <c r="E964"/>
      <c r="AH964"/>
      <c r="BG964"/>
    </row>
    <row r="965" spans="3:59" ht="15" x14ac:dyDescent="0.25">
      <c r="C965"/>
      <c r="D965"/>
      <c r="E965"/>
      <c r="AH965"/>
      <c r="BG965"/>
    </row>
    <row r="966" spans="3:59" ht="15" x14ac:dyDescent="0.25">
      <c r="C966"/>
      <c r="D966"/>
      <c r="E966"/>
      <c r="AH966"/>
      <c r="BG966"/>
    </row>
    <row r="967" spans="3:59" ht="15" x14ac:dyDescent="0.25">
      <c r="C967"/>
      <c r="D967"/>
      <c r="E967"/>
      <c r="AH967"/>
      <c r="BG967"/>
    </row>
    <row r="968" spans="3:59" ht="15" x14ac:dyDescent="0.25">
      <c r="C968"/>
      <c r="D968"/>
      <c r="E968"/>
      <c r="AH968"/>
      <c r="BG968"/>
    </row>
    <row r="969" spans="3:59" ht="15" x14ac:dyDescent="0.25">
      <c r="C969"/>
      <c r="D969"/>
      <c r="E969"/>
      <c r="AH969"/>
      <c r="BG969"/>
    </row>
    <row r="970" spans="3:59" ht="15" x14ac:dyDescent="0.25">
      <c r="C970"/>
      <c r="D970"/>
      <c r="E970"/>
      <c r="AH970"/>
      <c r="BG970"/>
    </row>
    <row r="971" spans="3:59" ht="15" x14ac:dyDescent="0.25">
      <c r="C971"/>
      <c r="D971"/>
      <c r="E971"/>
      <c r="AH971"/>
      <c r="BG971"/>
    </row>
    <row r="972" spans="3:59" ht="15" x14ac:dyDescent="0.25">
      <c r="C972"/>
      <c r="D972"/>
      <c r="E972"/>
      <c r="AH972"/>
      <c r="BG972"/>
    </row>
    <row r="973" spans="3:59" ht="15" x14ac:dyDescent="0.25">
      <c r="C973"/>
      <c r="D973"/>
      <c r="E973"/>
      <c r="AH973"/>
      <c r="BG973"/>
    </row>
    <row r="974" spans="3:59" ht="15" x14ac:dyDescent="0.25">
      <c r="C974"/>
      <c r="D974"/>
      <c r="E974"/>
      <c r="AH974"/>
      <c r="BG974"/>
    </row>
    <row r="975" spans="3:59" ht="15" x14ac:dyDescent="0.25">
      <c r="C975"/>
      <c r="D975"/>
      <c r="E975"/>
      <c r="AH975"/>
      <c r="BG975"/>
    </row>
    <row r="976" spans="3:59" ht="15" x14ac:dyDescent="0.25">
      <c r="C976"/>
      <c r="D976"/>
      <c r="E976"/>
      <c r="AH976"/>
      <c r="BG976"/>
    </row>
    <row r="977" spans="3:59" ht="15" x14ac:dyDescent="0.25">
      <c r="C977"/>
      <c r="D977"/>
      <c r="E977"/>
      <c r="AH977"/>
      <c r="BG977"/>
    </row>
    <row r="978" spans="3:59" ht="15" x14ac:dyDescent="0.25">
      <c r="C978"/>
      <c r="D978"/>
      <c r="E978"/>
      <c r="AH978"/>
      <c r="BG978"/>
    </row>
    <row r="979" spans="3:59" ht="15" x14ac:dyDescent="0.25">
      <c r="C979"/>
      <c r="D979"/>
      <c r="E979"/>
      <c r="AH979"/>
      <c r="BG979"/>
    </row>
    <row r="980" spans="3:59" ht="15" x14ac:dyDescent="0.25">
      <c r="C980"/>
      <c r="D980"/>
      <c r="E980"/>
      <c r="AH980"/>
      <c r="BG980"/>
    </row>
    <row r="981" spans="3:59" ht="15" x14ac:dyDescent="0.25">
      <c r="C981"/>
      <c r="D981"/>
      <c r="E981"/>
      <c r="AH981"/>
      <c r="BG981"/>
    </row>
    <row r="982" spans="3:59" ht="15" x14ac:dyDescent="0.25">
      <c r="C982"/>
      <c r="D982"/>
      <c r="E982"/>
      <c r="AH982"/>
      <c r="BG982"/>
    </row>
    <row r="983" spans="3:59" ht="15" x14ac:dyDescent="0.25">
      <c r="C983"/>
      <c r="D983"/>
      <c r="E983"/>
      <c r="AH983"/>
      <c r="BG983"/>
    </row>
    <row r="984" spans="3:59" ht="15" x14ac:dyDescent="0.25">
      <c r="C984"/>
      <c r="D984"/>
      <c r="E984"/>
      <c r="AH984"/>
      <c r="BG984"/>
    </row>
    <row r="985" spans="3:59" ht="15" x14ac:dyDescent="0.25">
      <c r="C985"/>
      <c r="D985"/>
      <c r="E985"/>
      <c r="AH985"/>
      <c r="BG985"/>
    </row>
    <row r="986" spans="3:59" ht="15" x14ac:dyDescent="0.25">
      <c r="C986"/>
      <c r="D986"/>
      <c r="E986"/>
      <c r="AH986"/>
      <c r="BG986"/>
    </row>
    <row r="987" spans="3:59" ht="15" x14ac:dyDescent="0.25">
      <c r="C987"/>
      <c r="D987"/>
      <c r="E987"/>
      <c r="AH987"/>
      <c r="BG987"/>
    </row>
    <row r="988" spans="3:59" ht="15" x14ac:dyDescent="0.25">
      <c r="C988"/>
      <c r="D988"/>
      <c r="E988"/>
      <c r="AH988"/>
      <c r="BG988"/>
    </row>
    <row r="989" spans="3:59" ht="15" x14ac:dyDescent="0.25">
      <c r="C989"/>
      <c r="D989"/>
      <c r="E989"/>
      <c r="AH989"/>
      <c r="BG989"/>
    </row>
    <row r="990" spans="3:59" ht="15" x14ac:dyDescent="0.25">
      <c r="C990"/>
      <c r="D990"/>
      <c r="E990"/>
      <c r="AH990"/>
      <c r="BG990"/>
    </row>
    <row r="991" spans="3:59" ht="15" x14ac:dyDescent="0.25">
      <c r="C991"/>
      <c r="D991"/>
      <c r="E991"/>
      <c r="AH991"/>
      <c r="BG991"/>
    </row>
    <row r="992" spans="3:59" ht="15" x14ac:dyDescent="0.25">
      <c r="C992"/>
      <c r="D992"/>
      <c r="E992"/>
      <c r="AH992"/>
      <c r="BG992"/>
    </row>
    <row r="993" spans="3:59" ht="15" x14ac:dyDescent="0.25">
      <c r="C993"/>
      <c r="D993"/>
      <c r="E993"/>
      <c r="AH993"/>
      <c r="BG993"/>
    </row>
    <row r="994" spans="3:59" ht="15" x14ac:dyDescent="0.25">
      <c r="C994"/>
      <c r="D994"/>
      <c r="E994"/>
      <c r="AH994"/>
      <c r="BG994"/>
    </row>
    <row r="995" spans="3:59" ht="15" x14ac:dyDescent="0.25">
      <c r="C995"/>
      <c r="D995"/>
      <c r="E995"/>
      <c r="AH995"/>
      <c r="BG995"/>
    </row>
    <row r="996" spans="3:59" ht="15" x14ac:dyDescent="0.25">
      <c r="C996"/>
      <c r="D996"/>
      <c r="E996"/>
      <c r="AH996"/>
      <c r="BG996"/>
    </row>
    <row r="997" spans="3:59" ht="15" x14ac:dyDescent="0.25">
      <c r="C997"/>
      <c r="D997"/>
      <c r="E997"/>
      <c r="AH997"/>
      <c r="BG997"/>
    </row>
    <row r="998" spans="3:59" ht="15" x14ac:dyDescent="0.25">
      <c r="C998"/>
      <c r="D998"/>
      <c r="E998"/>
      <c r="AH998"/>
      <c r="BG998"/>
    </row>
    <row r="999" spans="3:59" ht="15" x14ac:dyDescent="0.25">
      <c r="C999"/>
      <c r="D999"/>
      <c r="E999"/>
      <c r="AH999"/>
      <c r="BG999"/>
    </row>
    <row r="1000" spans="3:59" ht="15" x14ac:dyDescent="0.25">
      <c r="C1000"/>
      <c r="D1000"/>
      <c r="E1000"/>
      <c r="AH1000"/>
      <c r="BG1000"/>
    </row>
    <row r="1001" spans="3:59" ht="15" x14ac:dyDescent="0.25">
      <c r="C1001"/>
      <c r="D1001"/>
      <c r="E1001"/>
      <c r="AH1001"/>
      <c r="BG1001"/>
    </row>
    <row r="1002" spans="3:59" ht="15" x14ac:dyDescent="0.25">
      <c r="C1002"/>
      <c r="D1002"/>
      <c r="E1002"/>
      <c r="AH1002"/>
      <c r="BG1002"/>
    </row>
    <row r="1003" spans="3:59" ht="15" x14ac:dyDescent="0.25">
      <c r="C1003"/>
      <c r="D1003"/>
      <c r="E1003"/>
      <c r="AH1003"/>
      <c r="BG1003"/>
    </row>
    <row r="1004" spans="3:59" ht="15" x14ac:dyDescent="0.25">
      <c r="C1004"/>
      <c r="D1004"/>
      <c r="E1004"/>
      <c r="AH1004"/>
      <c r="BG1004"/>
    </row>
    <row r="1005" spans="3:59" ht="15" x14ac:dyDescent="0.25">
      <c r="C1005"/>
      <c r="D1005"/>
      <c r="E1005"/>
      <c r="AH1005"/>
      <c r="BG1005"/>
    </row>
    <row r="1006" spans="3:59" ht="15" x14ac:dyDescent="0.25">
      <c r="C1006"/>
      <c r="D1006"/>
      <c r="E1006"/>
      <c r="AH1006"/>
      <c r="BG1006"/>
    </row>
    <row r="1007" spans="3:59" ht="15" x14ac:dyDescent="0.25">
      <c r="C1007"/>
      <c r="D1007"/>
      <c r="E1007"/>
      <c r="AH1007"/>
      <c r="BG1007"/>
    </row>
    <row r="1008" spans="3:59" ht="15" x14ac:dyDescent="0.25">
      <c r="C1008"/>
      <c r="D1008"/>
      <c r="E1008"/>
      <c r="AH1008"/>
      <c r="BG1008"/>
    </row>
    <row r="1009" spans="3:59" ht="15" x14ac:dyDescent="0.25">
      <c r="C1009"/>
      <c r="D1009"/>
      <c r="E1009"/>
      <c r="AH1009"/>
      <c r="BG1009"/>
    </row>
    <row r="1010" spans="3:59" ht="15" x14ac:dyDescent="0.25">
      <c r="C1010"/>
      <c r="D1010"/>
      <c r="E1010"/>
      <c r="AH1010"/>
      <c r="BG1010"/>
    </row>
    <row r="1011" spans="3:59" ht="15" x14ac:dyDescent="0.25">
      <c r="C1011"/>
      <c r="D1011"/>
      <c r="E1011"/>
      <c r="AH1011"/>
      <c r="BG1011"/>
    </row>
    <row r="1012" spans="3:59" ht="15" x14ac:dyDescent="0.25">
      <c r="C1012"/>
      <c r="D1012"/>
      <c r="E1012"/>
      <c r="AH1012"/>
      <c r="BG1012"/>
    </row>
    <row r="1013" spans="3:59" ht="15" x14ac:dyDescent="0.25">
      <c r="C1013"/>
      <c r="D1013"/>
      <c r="E1013"/>
      <c r="AH1013"/>
      <c r="BG1013"/>
    </row>
    <row r="1014" spans="3:59" ht="15" x14ac:dyDescent="0.25">
      <c r="C1014"/>
      <c r="D1014"/>
      <c r="E1014"/>
      <c r="AH1014"/>
      <c r="BG1014"/>
    </row>
    <row r="1015" spans="3:59" ht="15" x14ac:dyDescent="0.25">
      <c r="C1015"/>
      <c r="D1015"/>
      <c r="E1015"/>
      <c r="AH1015"/>
      <c r="BG1015"/>
    </row>
    <row r="1016" spans="3:59" ht="15" x14ac:dyDescent="0.25">
      <c r="C1016"/>
      <c r="D1016"/>
      <c r="E1016"/>
      <c r="AH1016"/>
      <c r="BG1016"/>
    </row>
    <row r="1017" spans="3:59" ht="15" x14ac:dyDescent="0.25">
      <c r="C1017"/>
      <c r="D1017"/>
      <c r="E1017"/>
      <c r="AH1017"/>
      <c r="BG1017"/>
    </row>
    <row r="1018" spans="3:59" ht="15" x14ac:dyDescent="0.25">
      <c r="C1018"/>
      <c r="D1018"/>
      <c r="E1018"/>
      <c r="AH1018"/>
      <c r="BG1018"/>
    </row>
    <row r="1019" spans="3:59" ht="15" x14ac:dyDescent="0.25">
      <c r="C1019"/>
      <c r="D1019"/>
      <c r="E1019"/>
      <c r="AH1019"/>
      <c r="BG1019"/>
    </row>
    <row r="1020" spans="3:59" ht="15" x14ac:dyDescent="0.25">
      <c r="C1020"/>
      <c r="D1020"/>
      <c r="E1020"/>
      <c r="AH1020"/>
      <c r="BG1020"/>
    </row>
    <row r="1021" spans="3:59" ht="15" x14ac:dyDescent="0.25">
      <c r="C1021"/>
      <c r="D1021"/>
      <c r="E1021"/>
      <c r="AH1021"/>
      <c r="BG1021"/>
    </row>
    <row r="1022" spans="3:59" ht="15" x14ac:dyDescent="0.25">
      <c r="C1022"/>
      <c r="D1022"/>
      <c r="E1022"/>
      <c r="AH1022"/>
      <c r="BG1022"/>
    </row>
    <row r="1023" spans="3:59" ht="15" x14ac:dyDescent="0.25">
      <c r="C1023"/>
      <c r="D1023"/>
      <c r="E1023"/>
      <c r="AH1023"/>
      <c r="BG1023"/>
    </row>
    <row r="1024" spans="3:59" ht="15" x14ac:dyDescent="0.25">
      <c r="C1024"/>
      <c r="D1024"/>
      <c r="E1024"/>
      <c r="AH1024"/>
      <c r="BG1024"/>
    </row>
    <row r="1025" spans="3:59" ht="15" x14ac:dyDescent="0.25">
      <c r="C1025"/>
      <c r="D1025"/>
      <c r="E1025"/>
      <c r="AH1025"/>
      <c r="BG1025"/>
    </row>
    <row r="1026" spans="3:59" ht="15" x14ac:dyDescent="0.25">
      <c r="C1026"/>
      <c r="D1026"/>
      <c r="E1026"/>
      <c r="AH1026"/>
      <c r="BG1026"/>
    </row>
    <row r="1027" spans="3:59" ht="15" x14ac:dyDescent="0.25">
      <c r="C1027"/>
      <c r="D1027"/>
      <c r="E1027"/>
      <c r="AH1027"/>
      <c r="BG1027"/>
    </row>
    <row r="1028" spans="3:59" ht="15" x14ac:dyDescent="0.25">
      <c r="C1028"/>
      <c r="D1028"/>
      <c r="E1028"/>
      <c r="AH1028"/>
      <c r="BG1028"/>
    </row>
    <row r="1029" spans="3:59" ht="15" x14ac:dyDescent="0.25">
      <c r="C1029"/>
      <c r="D1029"/>
      <c r="E1029"/>
      <c r="AH1029"/>
      <c r="BG1029"/>
    </row>
    <row r="1030" spans="3:59" ht="15" x14ac:dyDescent="0.25">
      <c r="C1030"/>
      <c r="D1030"/>
      <c r="E1030"/>
      <c r="AH1030"/>
      <c r="BG1030"/>
    </row>
    <row r="1031" spans="3:59" ht="15" x14ac:dyDescent="0.25">
      <c r="C1031"/>
      <c r="D1031"/>
      <c r="E1031"/>
      <c r="AH1031"/>
      <c r="BG1031"/>
    </row>
    <row r="1032" spans="3:59" ht="15" x14ac:dyDescent="0.25">
      <c r="C1032"/>
      <c r="D1032"/>
      <c r="E1032"/>
      <c r="AH1032"/>
      <c r="BG1032"/>
    </row>
    <row r="1033" spans="3:59" ht="15" x14ac:dyDescent="0.25">
      <c r="C1033"/>
      <c r="D1033"/>
      <c r="E1033"/>
      <c r="AH1033"/>
      <c r="BG1033"/>
    </row>
    <row r="1034" spans="3:59" ht="15" x14ac:dyDescent="0.25">
      <c r="C1034"/>
      <c r="D1034"/>
      <c r="E1034"/>
      <c r="AH1034"/>
      <c r="BG1034"/>
    </row>
    <row r="1035" spans="3:59" ht="15" x14ac:dyDescent="0.25">
      <c r="C1035"/>
      <c r="D1035"/>
      <c r="E1035"/>
      <c r="AH1035"/>
      <c r="BG1035"/>
    </row>
    <row r="1036" spans="3:59" ht="15" x14ac:dyDescent="0.25">
      <c r="C1036"/>
      <c r="D1036"/>
      <c r="E1036"/>
      <c r="AH1036"/>
      <c r="BG1036"/>
    </row>
    <row r="1037" spans="3:59" ht="15" x14ac:dyDescent="0.25">
      <c r="C1037"/>
      <c r="D1037"/>
      <c r="E1037"/>
      <c r="AH1037"/>
      <c r="BG1037"/>
    </row>
    <row r="1038" spans="3:59" ht="15" x14ac:dyDescent="0.25">
      <c r="C1038"/>
      <c r="D1038"/>
      <c r="E1038"/>
      <c r="AH1038"/>
      <c r="BG1038"/>
    </row>
    <row r="1039" spans="3:59" ht="15" x14ac:dyDescent="0.25">
      <c r="C1039"/>
      <c r="D1039"/>
      <c r="E1039"/>
      <c r="AH1039"/>
      <c r="BG1039"/>
    </row>
    <row r="1040" spans="3:59" ht="15" x14ac:dyDescent="0.25">
      <c r="C1040"/>
      <c r="D1040"/>
      <c r="E1040"/>
      <c r="AH1040"/>
      <c r="BG1040"/>
    </row>
    <row r="1041" spans="3:59" ht="15" x14ac:dyDescent="0.25">
      <c r="C1041"/>
      <c r="D1041"/>
      <c r="E1041"/>
      <c r="AH1041"/>
      <c r="BG1041"/>
    </row>
    <row r="1042" spans="3:59" ht="15" x14ac:dyDescent="0.25">
      <c r="C1042"/>
      <c r="D1042"/>
      <c r="E1042"/>
      <c r="AH1042"/>
      <c r="BG1042"/>
    </row>
    <row r="1043" spans="3:59" ht="15" x14ac:dyDescent="0.25">
      <c r="C1043"/>
      <c r="D1043"/>
      <c r="E1043"/>
      <c r="AH1043"/>
      <c r="BG1043"/>
    </row>
    <row r="1044" spans="3:59" ht="15" x14ac:dyDescent="0.25">
      <c r="C1044"/>
      <c r="D1044"/>
      <c r="E1044"/>
      <c r="AH1044"/>
      <c r="BG1044"/>
    </row>
    <row r="1045" spans="3:59" ht="15" x14ac:dyDescent="0.25">
      <c r="C1045"/>
      <c r="D1045"/>
      <c r="E1045"/>
      <c r="AH1045"/>
      <c r="BG1045"/>
    </row>
    <row r="1046" spans="3:59" ht="15" x14ac:dyDescent="0.25">
      <c r="C1046"/>
      <c r="D1046"/>
      <c r="E1046"/>
      <c r="AH1046"/>
      <c r="BG1046"/>
    </row>
    <row r="1047" spans="3:59" ht="15" x14ac:dyDescent="0.25">
      <c r="C1047"/>
      <c r="D1047"/>
      <c r="E1047"/>
      <c r="AH1047"/>
      <c r="BG1047"/>
    </row>
    <row r="1048" spans="3:59" ht="15" x14ac:dyDescent="0.25">
      <c r="C1048"/>
      <c r="D1048"/>
      <c r="E1048"/>
      <c r="AH1048"/>
      <c r="BG1048"/>
    </row>
    <row r="1049" spans="3:59" ht="15" x14ac:dyDescent="0.25">
      <c r="C1049"/>
      <c r="D1049"/>
      <c r="E1049"/>
      <c r="AH1049"/>
      <c r="BG1049"/>
    </row>
    <row r="1050" spans="3:59" ht="15" x14ac:dyDescent="0.25">
      <c r="C1050"/>
      <c r="D1050"/>
      <c r="E1050"/>
      <c r="AH1050"/>
      <c r="BG1050"/>
    </row>
    <row r="1051" spans="3:59" ht="15" x14ac:dyDescent="0.25">
      <c r="C1051"/>
      <c r="D1051"/>
      <c r="E1051"/>
      <c r="AH1051"/>
      <c r="BG1051"/>
    </row>
    <row r="1052" spans="3:59" ht="15" x14ac:dyDescent="0.25">
      <c r="C1052"/>
      <c r="D1052"/>
      <c r="E1052"/>
      <c r="AH1052"/>
      <c r="BG1052"/>
    </row>
    <row r="1053" spans="3:59" ht="15" x14ac:dyDescent="0.25">
      <c r="C1053"/>
      <c r="D1053"/>
      <c r="E1053"/>
      <c r="AH1053"/>
      <c r="BG1053"/>
    </row>
    <row r="1054" spans="3:59" ht="15" x14ac:dyDescent="0.25">
      <c r="C1054"/>
      <c r="D1054"/>
      <c r="E1054"/>
      <c r="AH1054"/>
      <c r="BG1054"/>
    </row>
    <row r="1055" spans="3:59" ht="15" x14ac:dyDescent="0.25">
      <c r="C1055"/>
      <c r="D1055"/>
      <c r="E1055"/>
      <c r="AH1055"/>
      <c r="BG1055"/>
    </row>
    <row r="1056" spans="3:59" ht="15" x14ac:dyDescent="0.25">
      <c r="C1056"/>
      <c r="D1056"/>
      <c r="E1056"/>
      <c r="AH1056"/>
      <c r="BG1056"/>
    </row>
    <row r="1057" spans="3:59" ht="15" x14ac:dyDescent="0.25">
      <c r="C1057"/>
      <c r="D1057"/>
      <c r="E1057"/>
      <c r="AH1057"/>
      <c r="BG1057"/>
    </row>
    <row r="1058" spans="3:59" ht="15" x14ac:dyDescent="0.25">
      <c r="C1058"/>
      <c r="D1058"/>
      <c r="E1058"/>
      <c r="AH1058"/>
      <c r="BG1058"/>
    </row>
    <row r="1059" spans="3:59" ht="15" x14ac:dyDescent="0.25">
      <c r="C1059"/>
      <c r="D1059"/>
      <c r="E1059"/>
      <c r="AH1059"/>
      <c r="BG1059"/>
    </row>
    <row r="1060" spans="3:59" ht="15" x14ac:dyDescent="0.25">
      <c r="C1060"/>
      <c r="D1060"/>
      <c r="E1060"/>
      <c r="AH1060"/>
      <c r="BG1060"/>
    </row>
    <row r="1061" spans="3:59" ht="15" x14ac:dyDescent="0.25">
      <c r="C1061"/>
      <c r="D1061"/>
      <c r="E1061"/>
      <c r="AH1061"/>
      <c r="BG1061"/>
    </row>
    <row r="1062" spans="3:59" ht="15" x14ac:dyDescent="0.25">
      <c r="C1062"/>
      <c r="D1062"/>
      <c r="E1062"/>
      <c r="AH1062"/>
      <c r="BG1062"/>
    </row>
    <row r="1063" spans="3:59" ht="15" x14ac:dyDescent="0.25">
      <c r="C1063"/>
      <c r="D1063"/>
      <c r="E1063"/>
      <c r="AH1063"/>
      <c r="BG1063"/>
    </row>
    <row r="1064" spans="3:59" ht="15" x14ac:dyDescent="0.25">
      <c r="C1064"/>
      <c r="D1064"/>
      <c r="E1064"/>
      <c r="AH1064"/>
      <c r="BG1064"/>
    </row>
    <row r="1065" spans="3:59" ht="15" x14ac:dyDescent="0.25">
      <c r="C1065"/>
      <c r="D1065"/>
      <c r="E1065"/>
      <c r="AH1065"/>
      <c r="BG1065"/>
    </row>
    <row r="1066" spans="3:59" ht="15" x14ac:dyDescent="0.25">
      <c r="C1066"/>
      <c r="D1066"/>
      <c r="E1066"/>
      <c r="AH1066"/>
      <c r="BG1066"/>
    </row>
    <row r="1067" spans="3:59" ht="15" x14ac:dyDescent="0.25">
      <c r="C1067"/>
      <c r="D1067"/>
      <c r="E1067"/>
      <c r="AH1067"/>
      <c r="BG1067"/>
    </row>
    <row r="1068" spans="3:59" ht="15" x14ac:dyDescent="0.25">
      <c r="C1068"/>
      <c r="D1068"/>
      <c r="E1068"/>
      <c r="AH1068"/>
      <c r="BG1068"/>
    </row>
    <row r="1069" spans="3:59" ht="15" x14ac:dyDescent="0.25">
      <c r="C1069"/>
      <c r="D1069"/>
      <c r="E1069"/>
      <c r="AH1069"/>
      <c r="BG1069"/>
    </row>
    <row r="1070" spans="3:59" ht="15" x14ac:dyDescent="0.25">
      <c r="C1070"/>
      <c r="D1070"/>
      <c r="E1070"/>
      <c r="AH1070"/>
      <c r="BG1070"/>
    </row>
    <row r="1071" spans="3:59" ht="15" x14ac:dyDescent="0.25">
      <c r="C1071"/>
      <c r="D1071"/>
      <c r="E1071"/>
      <c r="AH1071"/>
      <c r="BG1071"/>
    </row>
    <row r="1072" spans="3:59" ht="15" x14ac:dyDescent="0.25">
      <c r="C1072"/>
      <c r="D1072"/>
      <c r="E1072"/>
      <c r="AH1072"/>
      <c r="BG1072"/>
    </row>
    <row r="1073" spans="3:59" ht="15" x14ac:dyDescent="0.25">
      <c r="C1073"/>
      <c r="D1073"/>
      <c r="E1073"/>
      <c r="AH1073"/>
      <c r="BG1073"/>
    </row>
    <row r="1074" spans="3:59" ht="15" x14ac:dyDescent="0.25">
      <c r="C1074"/>
      <c r="D1074"/>
      <c r="E1074"/>
      <c r="AH1074"/>
      <c r="BG1074"/>
    </row>
    <row r="1075" spans="3:59" ht="15" x14ac:dyDescent="0.25">
      <c r="C1075"/>
      <c r="D1075"/>
      <c r="E1075"/>
      <c r="AH1075"/>
      <c r="BG1075"/>
    </row>
    <row r="1076" spans="3:59" ht="15" x14ac:dyDescent="0.25">
      <c r="C1076"/>
      <c r="D1076"/>
      <c r="E1076"/>
      <c r="AH1076"/>
      <c r="BG1076"/>
    </row>
    <row r="1077" spans="3:59" ht="15" x14ac:dyDescent="0.25">
      <c r="C1077"/>
      <c r="D1077"/>
      <c r="E1077"/>
      <c r="AH1077"/>
      <c r="BG1077"/>
    </row>
    <row r="1078" spans="3:59" ht="15" x14ac:dyDescent="0.25">
      <c r="C1078"/>
      <c r="D1078"/>
      <c r="E1078"/>
      <c r="AH1078"/>
      <c r="BG1078"/>
    </row>
    <row r="1079" spans="3:59" ht="15" x14ac:dyDescent="0.25">
      <c r="C1079"/>
      <c r="D1079"/>
      <c r="E1079"/>
      <c r="AH1079"/>
      <c r="BG1079"/>
    </row>
    <row r="1080" spans="3:59" ht="15" x14ac:dyDescent="0.25">
      <c r="C1080"/>
      <c r="D1080"/>
      <c r="E1080"/>
      <c r="AH1080"/>
      <c r="BG1080"/>
    </row>
    <row r="1081" spans="3:59" ht="15" x14ac:dyDescent="0.25">
      <c r="C1081"/>
      <c r="D1081"/>
      <c r="E1081"/>
      <c r="AH1081"/>
      <c r="BG1081"/>
    </row>
    <row r="1082" spans="3:59" ht="15" x14ac:dyDescent="0.25">
      <c r="C1082"/>
      <c r="D1082"/>
      <c r="E1082"/>
      <c r="AH1082"/>
      <c r="BG1082"/>
    </row>
    <row r="1083" spans="3:59" ht="15" x14ac:dyDescent="0.25">
      <c r="C1083"/>
      <c r="D1083"/>
      <c r="E1083"/>
      <c r="AH1083"/>
      <c r="BG1083"/>
    </row>
    <row r="1084" spans="3:59" ht="15" x14ac:dyDescent="0.25">
      <c r="C1084"/>
      <c r="D1084"/>
      <c r="E1084"/>
      <c r="AH1084"/>
      <c r="BG1084"/>
    </row>
    <row r="1085" spans="3:59" ht="15" x14ac:dyDescent="0.25">
      <c r="C1085"/>
      <c r="D1085"/>
      <c r="E1085"/>
      <c r="AH1085"/>
      <c r="BG1085"/>
    </row>
    <row r="1086" spans="3:59" ht="15" x14ac:dyDescent="0.25">
      <c r="C1086"/>
      <c r="D1086"/>
      <c r="E1086"/>
      <c r="AH1086"/>
      <c r="BG1086"/>
    </row>
    <row r="1087" spans="3:59" ht="15" x14ac:dyDescent="0.25">
      <c r="C1087"/>
      <c r="D1087"/>
      <c r="E1087"/>
      <c r="AH1087"/>
      <c r="BG1087"/>
    </row>
    <row r="1088" spans="3:59" ht="15" x14ac:dyDescent="0.25">
      <c r="C1088"/>
      <c r="D1088"/>
      <c r="E1088"/>
      <c r="AH1088"/>
      <c r="BG1088"/>
    </row>
    <row r="1089" spans="3:59" ht="15" x14ac:dyDescent="0.25">
      <c r="C1089"/>
      <c r="D1089"/>
      <c r="E1089"/>
      <c r="AH1089"/>
      <c r="BG1089"/>
    </row>
    <row r="1090" spans="3:59" ht="15" x14ac:dyDescent="0.25">
      <c r="C1090"/>
      <c r="D1090"/>
      <c r="E1090"/>
      <c r="AH1090"/>
      <c r="BG1090"/>
    </row>
    <row r="1091" spans="3:59" ht="15" x14ac:dyDescent="0.25">
      <c r="C1091"/>
      <c r="D1091"/>
      <c r="E1091"/>
      <c r="AH1091"/>
      <c r="BG1091"/>
    </row>
    <row r="1092" spans="3:59" ht="15" x14ac:dyDescent="0.25">
      <c r="C1092"/>
      <c r="D1092"/>
      <c r="E1092"/>
      <c r="AH1092"/>
      <c r="BG1092"/>
    </row>
    <row r="1093" spans="3:59" ht="15" x14ac:dyDescent="0.25">
      <c r="C1093"/>
      <c r="D1093"/>
      <c r="E1093"/>
      <c r="AH1093"/>
      <c r="BG1093"/>
    </row>
    <row r="1094" spans="3:59" ht="15" x14ac:dyDescent="0.25">
      <c r="C1094"/>
      <c r="D1094"/>
      <c r="E1094"/>
      <c r="AH1094"/>
      <c r="BG1094"/>
    </row>
    <row r="1095" spans="3:59" ht="15" x14ac:dyDescent="0.25">
      <c r="C1095"/>
      <c r="D1095"/>
      <c r="E1095"/>
      <c r="AH1095"/>
      <c r="BG1095"/>
    </row>
    <row r="1096" spans="3:59" ht="15" x14ac:dyDescent="0.25">
      <c r="C1096"/>
      <c r="D1096"/>
      <c r="E1096"/>
      <c r="AH1096"/>
      <c r="BG1096"/>
    </row>
    <row r="1097" spans="3:59" ht="15" x14ac:dyDescent="0.25">
      <c r="C1097"/>
      <c r="D1097"/>
      <c r="E1097"/>
      <c r="AH1097"/>
      <c r="BG1097"/>
    </row>
    <row r="1098" spans="3:59" ht="15" x14ac:dyDescent="0.25">
      <c r="C1098"/>
      <c r="D1098"/>
      <c r="E1098"/>
      <c r="AH1098"/>
      <c r="BG1098"/>
    </row>
    <row r="1099" spans="3:59" ht="15" x14ac:dyDescent="0.25">
      <c r="C1099"/>
      <c r="D1099"/>
      <c r="E1099"/>
      <c r="AH1099"/>
      <c r="BG1099"/>
    </row>
    <row r="1100" spans="3:59" ht="15" x14ac:dyDescent="0.25">
      <c r="C1100"/>
      <c r="D1100"/>
      <c r="E1100"/>
      <c r="AH1100"/>
      <c r="BG1100"/>
    </row>
    <row r="1101" spans="3:59" ht="15" x14ac:dyDescent="0.25">
      <c r="C1101"/>
      <c r="D1101"/>
      <c r="E1101"/>
      <c r="AH1101"/>
      <c r="BG1101"/>
    </row>
    <row r="1102" spans="3:59" ht="15" x14ac:dyDescent="0.25">
      <c r="C1102"/>
      <c r="D1102"/>
      <c r="E1102"/>
      <c r="AH1102"/>
      <c r="BG1102"/>
    </row>
    <row r="1103" spans="3:59" ht="15" x14ac:dyDescent="0.25">
      <c r="C1103"/>
      <c r="D1103"/>
      <c r="E1103"/>
      <c r="AH1103"/>
      <c r="BG1103"/>
    </row>
    <row r="1104" spans="3:59" ht="15" x14ac:dyDescent="0.25">
      <c r="C1104"/>
      <c r="D1104"/>
      <c r="E1104"/>
      <c r="AH1104"/>
      <c r="BG1104"/>
    </row>
    <row r="1105" spans="3:59" ht="15" x14ac:dyDescent="0.25">
      <c r="C1105"/>
      <c r="D1105"/>
      <c r="E1105"/>
      <c r="AH1105"/>
      <c r="BG1105"/>
    </row>
    <row r="1106" spans="3:59" ht="15" x14ac:dyDescent="0.25">
      <c r="C1106"/>
      <c r="D1106"/>
      <c r="E1106"/>
      <c r="AH1106"/>
      <c r="BG1106"/>
    </row>
    <row r="1107" spans="3:59" ht="15" x14ac:dyDescent="0.25">
      <c r="C1107"/>
      <c r="D1107"/>
      <c r="E1107"/>
      <c r="AH1107"/>
      <c r="BG1107"/>
    </row>
    <row r="1108" spans="3:59" ht="15" x14ac:dyDescent="0.25">
      <c r="C1108"/>
      <c r="D1108"/>
      <c r="E1108"/>
      <c r="AH1108"/>
      <c r="BG1108"/>
    </row>
    <row r="1109" spans="3:59" ht="15" x14ac:dyDescent="0.25">
      <c r="C1109"/>
      <c r="D1109"/>
      <c r="E1109"/>
      <c r="AH1109"/>
      <c r="BG1109"/>
    </row>
    <row r="1110" spans="3:59" ht="15" x14ac:dyDescent="0.25">
      <c r="C1110"/>
      <c r="D1110"/>
      <c r="E1110"/>
      <c r="AH1110"/>
      <c r="BG1110"/>
    </row>
    <row r="1111" spans="3:59" ht="15" x14ac:dyDescent="0.25">
      <c r="C1111"/>
      <c r="D1111"/>
      <c r="E1111"/>
      <c r="AH1111"/>
      <c r="BG1111"/>
    </row>
    <row r="1112" spans="3:59" ht="15" x14ac:dyDescent="0.25">
      <c r="C1112"/>
      <c r="D1112"/>
      <c r="E1112"/>
      <c r="AH1112"/>
      <c r="BG1112"/>
    </row>
    <row r="1113" spans="3:59" ht="15" x14ac:dyDescent="0.25">
      <c r="C1113"/>
      <c r="D1113"/>
      <c r="E1113"/>
      <c r="AH1113"/>
      <c r="BG1113"/>
    </row>
    <row r="1114" spans="3:59" ht="15" x14ac:dyDescent="0.25">
      <c r="C1114"/>
      <c r="D1114"/>
      <c r="E1114"/>
      <c r="AH1114"/>
      <c r="BG1114"/>
    </row>
    <row r="1115" spans="3:59" ht="15" x14ac:dyDescent="0.25">
      <c r="C1115"/>
      <c r="D1115"/>
      <c r="E1115"/>
      <c r="AH1115"/>
      <c r="BG1115"/>
    </row>
    <row r="1116" spans="3:59" ht="15" x14ac:dyDescent="0.25">
      <c r="C1116"/>
      <c r="D1116"/>
      <c r="E1116"/>
      <c r="AH1116"/>
      <c r="BG1116"/>
    </row>
    <row r="1117" spans="3:59" ht="15" x14ac:dyDescent="0.25">
      <c r="C1117"/>
      <c r="D1117"/>
      <c r="E1117"/>
      <c r="AH1117"/>
      <c r="BG1117"/>
    </row>
    <row r="1118" spans="3:59" ht="15" x14ac:dyDescent="0.25">
      <c r="C1118"/>
      <c r="D1118"/>
      <c r="E1118"/>
      <c r="AH1118"/>
      <c r="BG1118"/>
    </row>
    <row r="1119" spans="3:59" ht="15" x14ac:dyDescent="0.25">
      <c r="C1119"/>
      <c r="D1119"/>
      <c r="E1119"/>
      <c r="AH1119"/>
      <c r="BG1119"/>
    </row>
    <row r="1120" spans="3:59" ht="15" x14ac:dyDescent="0.25">
      <c r="C1120"/>
      <c r="D1120"/>
      <c r="E1120"/>
      <c r="AH1120"/>
      <c r="BG1120"/>
    </row>
    <row r="1121" spans="3:59" ht="15" x14ac:dyDescent="0.25">
      <c r="C1121"/>
      <c r="D1121"/>
      <c r="E1121"/>
      <c r="AH1121"/>
      <c r="BG1121"/>
    </row>
    <row r="1122" spans="3:59" ht="15" x14ac:dyDescent="0.25">
      <c r="C1122"/>
      <c r="D1122"/>
      <c r="E1122"/>
      <c r="AH1122"/>
      <c r="BG1122"/>
    </row>
    <row r="1123" spans="3:59" ht="15" x14ac:dyDescent="0.25">
      <c r="C1123"/>
      <c r="D1123"/>
      <c r="E1123"/>
      <c r="AH1123"/>
      <c r="BG1123"/>
    </row>
    <row r="1124" spans="3:59" ht="15" x14ac:dyDescent="0.25">
      <c r="C1124"/>
      <c r="D1124"/>
      <c r="E1124"/>
      <c r="AH1124"/>
      <c r="BG1124"/>
    </row>
    <row r="1125" spans="3:59" ht="15" x14ac:dyDescent="0.25">
      <c r="C1125"/>
      <c r="D1125"/>
      <c r="E1125"/>
      <c r="AH1125"/>
      <c r="BG1125"/>
    </row>
    <row r="1126" spans="3:59" ht="15" x14ac:dyDescent="0.25">
      <c r="C1126"/>
      <c r="D1126"/>
      <c r="E1126"/>
      <c r="AH1126"/>
      <c r="BG1126"/>
    </row>
    <row r="1127" spans="3:59" ht="15" x14ac:dyDescent="0.25">
      <c r="C1127"/>
      <c r="D1127"/>
      <c r="E1127"/>
      <c r="AH1127"/>
      <c r="BG1127"/>
    </row>
    <row r="1128" spans="3:59" ht="15" x14ac:dyDescent="0.25">
      <c r="C1128"/>
      <c r="D1128"/>
      <c r="E1128"/>
      <c r="AH1128"/>
      <c r="BG1128"/>
    </row>
    <row r="1129" spans="3:59" ht="15" x14ac:dyDescent="0.25">
      <c r="C1129"/>
      <c r="D1129"/>
      <c r="E1129"/>
      <c r="AH1129"/>
      <c r="BG1129"/>
    </row>
    <row r="1130" spans="3:59" ht="15" x14ac:dyDescent="0.25">
      <c r="C1130"/>
      <c r="D1130"/>
      <c r="E1130"/>
      <c r="AH1130"/>
      <c r="BG1130"/>
    </row>
    <row r="1131" spans="3:59" ht="15" x14ac:dyDescent="0.25">
      <c r="C1131"/>
      <c r="D1131"/>
      <c r="E1131"/>
      <c r="AH1131"/>
      <c r="BG1131"/>
    </row>
    <row r="1132" spans="3:59" ht="15" x14ac:dyDescent="0.25">
      <c r="C1132"/>
      <c r="D1132"/>
      <c r="E1132"/>
      <c r="AH1132"/>
      <c r="BG1132"/>
    </row>
    <row r="1133" spans="3:59" ht="15" x14ac:dyDescent="0.25">
      <c r="C1133"/>
      <c r="D1133"/>
      <c r="E1133"/>
      <c r="AH1133"/>
      <c r="BG1133"/>
    </row>
    <row r="1134" spans="3:59" ht="15" x14ac:dyDescent="0.25">
      <c r="C1134"/>
      <c r="D1134"/>
      <c r="E1134"/>
      <c r="AH1134"/>
      <c r="BG1134"/>
    </row>
    <row r="1135" spans="3:59" ht="15" x14ac:dyDescent="0.25">
      <c r="C1135"/>
      <c r="D1135"/>
      <c r="E1135"/>
      <c r="AH1135"/>
      <c r="BG1135"/>
    </row>
    <row r="1136" spans="3:59" ht="15" x14ac:dyDescent="0.25">
      <c r="C1136"/>
      <c r="D1136"/>
      <c r="E1136"/>
      <c r="AH1136"/>
      <c r="BG1136"/>
    </row>
    <row r="1137" spans="3:59" ht="15" x14ac:dyDescent="0.25">
      <c r="C1137"/>
      <c r="D1137"/>
      <c r="E1137"/>
      <c r="AH1137"/>
      <c r="BG1137"/>
    </row>
    <row r="1138" spans="3:59" ht="15" x14ac:dyDescent="0.25">
      <c r="C1138"/>
      <c r="D1138"/>
      <c r="E1138"/>
      <c r="AH1138"/>
      <c r="BG1138"/>
    </row>
    <row r="1139" spans="3:59" ht="15" x14ac:dyDescent="0.25">
      <c r="C1139"/>
      <c r="D1139"/>
      <c r="E1139"/>
      <c r="AH1139"/>
      <c r="BG1139"/>
    </row>
    <row r="1140" spans="3:59" ht="15" x14ac:dyDescent="0.25">
      <c r="C1140"/>
      <c r="D1140"/>
      <c r="E1140"/>
      <c r="AH1140"/>
      <c r="BG1140"/>
    </row>
    <row r="1141" spans="3:59" ht="15" x14ac:dyDescent="0.25">
      <c r="C1141"/>
      <c r="D1141"/>
      <c r="E1141"/>
      <c r="AH1141"/>
      <c r="BG1141"/>
    </row>
    <row r="1142" spans="3:59" ht="15" x14ac:dyDescent="0.25">
      <c r="C1142"/>
      <c r="D1142"/>
      <c r="E1142"/>
      <c r="AH1142"/>
      <c r="BG1142"/>
    </row>
    <row r="1143" spans="3:59" ht="15" x14ac:dyDescent="0.25">
      <c r="C1143"/>
      <c r="D1143"/>
      <c r="E1143"/>
      <c r="AH1143"/>
      <c r="BG1143"/>
    </row>
    <row r="1144" spans="3:59" ht="15" x14ac:dyDescent="0.25">
      <c r="C1144"/>
      <c r="D1144"/>
      <c r="E1144"/>
      <c r="AH1144"/>
      <c r="BG1144"/>
    </row>
    <row r="1145" spans="3:59" ht="15" x14ac:dyDescent="0.25">
      <c r="C1145"/>
      <c r="D1145"/>
      <c r="E1145"/>
      <c r="AH1145"/>
      <c r="BG1145"/>
    </row>
    <row r="1146" spans="3:59" ht="15" x14ac:dyDescent="0.25">
      <c r="C1146"/>
      <c r="D1146"/>
      <c r="E1146"/>
      <c r="AH1146"/>
      <c r="BG1146"/>
    </row>
    <row r="1147" spans="3:59" ht="15" x14ac:dyDescent="0.25">
      <c r="C1147"/>
      <c r="D1147"/>
      <c r="E1147"/>
      <c r="AH1147"/>
      <c r="BG1147"/>
    </row>
    <row r="1148" spans="3:59" ht="15" x14ac:dyDescent="0.25">
      <c r="C1148"/>
      <c r="D1148"/>
      <c r="E1148"/>
      <c r="AH1148"/>
      <c r="BG1148"/>
    </row>
    <row r="1149" spans="3:59" ht="15" x14ac:dyDescent="0.25">
      <c r="C1149"/>
      <c r="D1149"/>
      <c r="E1149"/>
      <c r="AH1149"/>
      <c r="BG1149"/>
    </row>
    <row r="1150" spans="3:59" ht="15" x14ac:dyDescent="0.25">
      <c r="C1150"/>
      <c r="D1150"/>
      <c r="E1150"/>
      <c r="AH1150"/>
      <c r="BG1150"/>
    </row>
    <row r="1151" spans="3:59" ht="15" x14ac:dyDescent="0.25">
      <c r="C1151"/>
      <c r="D1151"/>
      <c r="E1151"/>
      <c r="AH1151"/>
      <c r="BG1151"/>
    </row>
    <row r="1152" spans="3:59" ht="15" x14ac:dyDescent="0.25">
      <c r="C1152"/>
      <c r="D1152"/>
      <c r="E1152"/>
      <c r="AH1152"/>
      <c r="BG1152"/>
    </row>
    <row r="1153" spans="3:59" ht="15" x14ac:dyDescent="0.25">
      <c r="C1153"/>
      <c r="D1153"/>
      <c r="E1153"/>
      <c r="AH1153"/>
      <c r="BG1153"/>
    </row>
    <row r="1154" spans="3:59" ht="15" x14ac:dyDescent="0.25">
      <c r="C1154"/>
      <c r="D1154"/>
      <c r="E1154"/>
      <c r="AH1154"/>
      <c r="BG1154"/>
    </row>
    <row r="1155" spans="3:59" ht="15" x14ac:dyDescent="0.25">
      <c r="C1155"/>
      <c r="D1155"/>
      <c r="E1155"/>
      <c r="AH1155"/>
      <c r="BG1155"/>
    </row>
    <row r="1156" spans="3:59" ht="15" x14ac:dyDescent="0.25">
      <c r="C1156"/>
      <c r="D1156"/>
      <c r="E1156"/>
      <c r="AH1156"/>
      <c r="BG1156"/>
    </row>
    <row r="1157" spans="3:59" ht="15" x14ac:dyDescent="0.25">
      <c r="C1157"/>
      <c r="D1157"/>
      <c r="E1157"/>
      <c r="AH1157"/>
      <c r="BG1157"/>
    </row>
    <row r="1158" spans="3:59" ht="15" x14ac:dyDescent="0.25">
      <c r="C1158"/>
      <c r="D1158"/>
      <c r="E1158"/>
      <c r="AH1158"/>
      <c r="BG1158"/>
    </row>
    <row r="1159" spans="3:59" ht="15" x14ac:dyDescent="0.25">
      <c r="C1159"/>
      <c r="D1159"/>
      <c r="E1159"/>
      <c r="AH1159"/>
      <c r="BG1159"/>
    </row>
    <row r="1160" spans="3:59" ht="15" x14ac:dyDescent="0.25">
      <c r="C1160"/>
      <c r="D1160"/>
      <c r="E1160"/>
      <c r="AH1160"/>
      <c r="BG1160"/>
    </row>
    <row r="1161" spans="3:59" ht="15" x14ac:dyDescent="0.25">
      <c r="C1161"/>
      <c r="D1161"/>
      <c r="E1161"/>
      <c r="AH1161"/>
      <c r="BG1161"/>
    </row>
    <row r="1162" spans="3:59" ht="15" x14ac:dyDescent="0.25">
      <c r="C1162"/>
      <c r="D1162"/>
      <c r="E1162"/>
      <c r="AH1162"/>
      <c r="BG1162"/>
    </row>
    <row r="1163" spans="3:59" ht="15" x14ac:dyDescent="0.25">
      <c r="C1163"/>
      <c r="D1163"/>
      <c r="E1163"/>
      <c r="AH1163"/>
      <c r="BG1163"/>
    </row>
    <row r="1164" spans="3:59" ht="15" x14ac:dyDescent="0.25">
      <c r="C1164"/>
      <c r="D1164"/>
      <c r="E1164"/>
      <c r="AH1164"/>
      <c r="BG1164"/>
    </row>
    <row r="1165" spans="3:59" ht="15" x14ac:dyDescent="0.25">
      <c r="C1165"/>
      <c r="D1165"/>
      <c r="E1165"/>
      <c r="AH1165"/>
      <c r="BG1165"/>
    </row>
    <row r="1166" spans="3:59" ht="15" x14ac:dyDescent="0.25">
      <c r="C1166"/>
      <c r="D1166"/>
      <c r="E1166"/>
      <c r="AH1166"/>
      <c r="BG1166"/>
    </row>
    <row r="1167" spans="3:59" ht="15" x14ac:dyDescent="0.25">
      <c r="C1167"/>
      <c r="D1167"/>
      <c r="E1167"/>
      <c r="AH1167"/>
      <c r="BG1167"/>
    </row>
    <row r="1168" spans="3:59" ht="15" x14ac:dyDescent="0.25">
      <c r="C1168"/>
      <c r="D1168"/>
      <c r="E1168"/>
      <c r="AH1168"/>
      <c r="BG1168"/>
    </row>
    <row r="1169" spans="3:59" ht="15" x14ac:dyDescent="0.25">
      <c r="C1169"/>
      <c r="D1169"/>
      <c r="E1169"/>
      <c r="AH1169"/>
      <c r="BG1169"/>
    </row>
    <row r="1170" spans="3:59" ht="15" x14ac:dyDescent="0.25">
      <c r="C1170"/>
      <c r="D1170"/>
      <c r="E1170"/>
      <c r="AH1170"/>
      <c r="BG1170"/>
    </row>
    <row r="1171" spans="3:59" ht="15" x14ac:dyDescent="0.25">
      <c r="C1171"/>
      <c r="D1171"/>
      <c r="E1171"/>
      <c r="AH1171"/>
      <c r="BG1171"/>
    </row>
    <row r="1172" spans="3:59" ht="15" x14ac:dyDescent="0.25">
      <c r="C1172"/>
      <c r="D1172"/>
      <c r="E1172"/>
      <c r="AH1172"/>
      <c r="BG1172"/>
    </row>
    <row r="1173" spans="3:59" ht="15" x14ac:dyDescent="0.25">
      <c r="C1173"/>
      <c r="D1173"/>
      <c r="E1173"/>
      <c r="AH1173"/>
      <c r="BG1173"/>
    </row>
    <row r="1174" spans="3:59" ht="15" x14ac:dyDescent="0.25">
      <c r="C1174"/>
      <c r="D1174"/>
      <c r="E1174"/>
      <c r="AH1174"/>
      <c r="BG1174"/>
    </row>
    <row r="1175" spans="3:59" ht="15" x14ac:dyDescent="0.25">
      <c r="C1175"/>
      <c r="D1175"/>
      <c r="E1175"/>
      <c r="AH1175"/>
      <c r="BG1175"/>
    </row>
    <row r="1176" spans="3:59" ht="15" x14ac:dyDescent="0.25">
      <c r="C1176"/>
      <c r="D1176"/>
      <c r="E1176"/>
      <c r="AH1176"/>
      <c r="BG1176"/>
    </row>
    <row r="1177" spans="3:59" ht="15" x14ac:dyDescent="0.25">
      <c r="C1177"/>
      <c r="D1177"/>
      <c r="E1177"/>
      <c r="AH1177"/>
      <c r="BG1177"/>
    </row>
    <row r="1178" spans="3:59" ht="15" x14ac:dyDescent="0.25">
      <c r="C1178"/>
      <c r="D1178"/>
      <c r="E1178"/>
      <c r="AH1178"/>
      <c r="BG1178"/>
    </row>
    <row r="1179" spans="3:59" ht="15" x14ac:dyDescent="0.25">
      <c r="C1179"/>
      <c r="D1179"/>
      <c r="E1179"/>
      <c r="AH1179"/>
      <c r="BG1179"/>
    </row>
    <row r="1180" spans="3:59" ht="15" x14ac:dyDescent="0.25">
      <c r="C1180"/>
      <c r="D1180"/>
      <c r="E1180"/>
      <c r="AH1180"/>
      <c r="BG1180"/>
    </row>
    <row r="1181" spans="3:59" ht="15" x14ac:dyDescent="0.25">
      <c r="C1181"/>
      <c r="D1181"/>
      <c r="E1181"/>
      <c r="AH1181"/>
      <c r="BG1181"/>
    </row>
    <row r="1182" spans="3:59" ht="15" x14ac:dyDescent="0.25">
      <c r="C1182"/>
      <c r="D1182"/>
      <c r="E1182"/>
      <c r="AH1182"/>
      <c r="BG1182"/>
    </row>
    <row r="1183" spans="3:59" ht="15" x14ac:dyDescent="0.25">
      <c r="C1183"/>
      <c r="D1183"/>
      <c r="E1183"/>
      <c r="AH1183"/>
      <c r="BG1183"/>
    </row>
    <row r="1184" spans="3:59" ht="15" x14ac:dyDescent="0.25">
      <c r="C1184"/>
      <c r="D1184"/>
      <c r="E1184"/>
      <c r="AH1184"/>
      <c r="BG1184"/>
    </row>
    <row r="1185" spans="3:59" ht="15" x14ac:dyDescent="0.25">
      <c r="C1185"/>
      <c r="D1185"/>
      <c r="E1185"/>
      <c r="AH1185"/>
      <c r="BG1185"/>
    </row>
    <row r="1186" spans="3:59" ht="15" x14ac:dyDescent="0.25">
      <c r="C1186"/>
      <c r="D1186"/>
      <c r="E1186"/>
      <c r="AH1186"/>
      <c r="BG1186"/>
    </row>
    <row r="1187" spans="3:59" ht="15" x14ac:dyDescent="0.25">
      <c r="C1187"/>
      <c r="D1187"/>
      <c r="E1187"/>
      <c r="AH1187"/>
      <c r="BG1187"/>
    </row>
    <row r="1188" spans="3:59" ht="15" x14ac:dyDescent="0.25">
      <c r="C1188"/>
      <c r="D1188"/>
      <c r="E1188"/>
      <c r="AH1188"/>
      <c r="BG1188"/>
    </row>
    <row r="1189" spans="3:59" ht="15" x14ac:dyDescent="0.25">
      <c r="C1189"/>
      <c r="D1189"/>
      <c r="E1189"/>
      <c r="AH1189"/>
      <c r="BG1189"/>
    </row>
    <row r="1190" spans="3:59" ht="15" x14ac:dyDescent="0.25">
      <c r="C1190"/>
      <c r="D1190"/>
      <c r="E1190"/>
      <c r="AH1190"/>
      <c r="BG1190"/>
    </row>
    <row r="1191" spans="3:59" ht="15" x14ac:dyDescent="0.25">
      <c r="C1191"/>
      <c r="D1191"/>
      <c r="E1191"/>
      <c r="AH1191"/>
      <c r="BG1191"/>
    </row>
    <row r="1192" spans="3:59" ht="15" x14ac:dyDescent="0.25">
      <c r="C1192"/>
      <c r="D1192"/>
      <c r="E1192"/>
      <c r="AH1192"/>
      <c r="BG1192"/>
    </row>
    <row r="1193" spans="3:59" ht="15" x14ac:dyDescent="0.25">
      <c r="C1193"/>
      <c r="D1193"/>
      <c r="E1193"/>
      <c r="AH1193"/>
      <c r="BG1193"/>
    </row>
    <row r="1194" spans="3:59" ht="15" x14ac:dyDescent="0.25">
      <c r="C1194"/>
      <c r="D1194"/>
      <c r="E1194"/>
      <c r="AH1194"/>
      <c r="BG1194"/>
    </row>
    <row r="1195" spans="3:59" ht="15" x14ac:dyDescent="0.25">
      <c r="C1195"/>
      <c r="D1195"/>
      <c r="E1195"/>
      <c r="AH1195"/>
      <c r="BG1195"/>
    </row>
    <row r="1196" spans="3:59" ht="15" x14ac:dyDescent="0.25">
      <c r="C1196"/>
      <c r="D1196"/>
      <c r="E1196"/>
      <c r="AH1196"/>
      <c r="BG1196"/>
    </row>
    <row r="1197" spans="3:59" ht="15" x14ac:dyDescent="0.25">
      <c r="C1197"/>
      <c r="D1197"/>
      <c r="E1197"/>
      <c r="AH1197"/>
      <c r="BG1197"/>
    </row>
    <row r="1198" spans="3:59" ht="15" x14ac:dyDescent="0.25">
      <c r="C1198"/>
      <c r="D1198"/>
      <c r="E1198"/>
      <c r="AH1198"/>
      <c r="BG1198"/>
    </row>
    <row r="1199" spans="3:59" ht="15" x14ac:dyDescent="0.25">
      <c r="C1199"/>
      <c r="D1199"/>
      <c r="E1199"/>
      <c r="AH1199"/>
      <c r="BG1199"/>
    </row>
    <row r="1200" spans="3:59" ht="15" x14ac:dyDescent="0.25">
      <c r="C1200"/>
      <c r="D1200"/>
      <c r="E1200"/>
      <c r="AH1200"/>
      <c r="BG1200"/>
    </row>
    <row r="1201" spans="3:59" ht="15" x14ac:dyDescent="0.25">
      <c r="C1201"/>
      <c r="D1201"/>
      <c r="E1201"/>
      <c r="AH1201"/>
      <c r="BG1201"/>
    </row>
    <row r="1202" spans="3:59" ht="15" x14ac:dyDescent="0.25">
      <c r="C1202"/>
      <c r="D1202"/>
      <c r="E1202"/>
      <c r="AH1202"/>
      <c r="BG1202"/>
    </row>
    <row r="1203" spans="3:59" ht="15" x14ac:dyDescent="0.25">
      <c r="C1203"/>
      <c r="D1203"/>
      <c r="E1203"/>
      <c r="AH1203"/>
      <c r="BG1203"/>
    </row>
    <row r="1204" spans="3:59" ht="15" x14ac:dyDescent="0.25">
      <c r="C1204"/>
      <c r="D1204"/>
      <c r="E1204"/>
      <c r="AH1204"/>
      <c r="BG1204"/>
    </row>
    <row r="1205" spans="3:59" ht="15" x14ac:dyDescent="0.25">
      <c r="C1205"/>
      <c r="D1205"/>
      <c r="E1205"/>
      <c r="AH1205"/>
      <c r="BG1205"/>
    </row>
    <row r="1206" spans="3:59" ht="15" x14ac:dyDescent="0.25">
      <c r="C1206"/>
      <c r="D1206"/>
      <c r="E1206"/>
      <c r="AH1206"/>
      <c r="BG1206"/>
    </row>
    <row r="1207" spans="3:59" ht="15" x14ac:dyDescent="0.25">
      <c r="C1207"/>
      <c r="D1207"/>
      <c r="E1207"/>
      <c r="AH1207"/>
      <c r="BG1207"/>
    </row>
    <row r="1208" spans="3:59" ht="15" x14ac:dyDescent="0.25">
      <c r="C1208"/>
      <c r="D1208"/>
      <c r="E1208"/>
      <c r="AH1208"/>
      <c r="BG1208"/>
    </row>
    <row r="1209" spans="3:59" ht="15" x14ac:dyDescent="0.25">
      <c r="C1209"/>
      <c r="D1209"/>
      <c r="E1209"/>
      <c r="AH1209"/>
      <c r="BG1209"/>
    </row>
    <row r="1210" spans="3:59" ht="15" x14ac:dyDescent="0.25">
      <c r="C1210"/>
      <c r="D1210"/>
      <c r="E1210"/>
      <c r="AH1210"/>
      <c r="BG1210"/>
    </row>
    <row r="1211" spans="3:59" ht="15" x14ac:dyDescent="0.25">
      <c r="C1211"/>
      <c r="D1211"/>
      <c r="E1211"/>
      <c r="AH1211"/>
      <c r="BG1211"/>
    </row>
    <row r="1212" spans="3:59" ht="15" x14ac:dyDescent="0.25">
      <c r="C1212"/>
      <c r="D1212"/>
      <c r="E1212"/>
      <c r="AH1212"/>
      <c r="BG1212"/>
    </row>
    <row r="1213" spans="3:59" ht="15" x14ac:dyDescent="0.25">
      <c r="C1213"/>
      <c r="D1213"/>
      <c r="E1213"/>
      <c r="AH1213"/>
      <c r="BG1213"/>
    </row>
    <row r="1214" spans="3:59" ht="15" x14ac:dyDescent="0.25">
      <c r="C1214"/>
      <c r="D1214"/>
      <c r="E1214"/>
      <c r="AH1214"/>
      <c r="BG1214"/>
    </row>
    <row r="1215" spans="3:59" ht="15" x14ac:dyDescent="0.25">
      <c r="C1215"/>
      <c r="D1215"/>
      <c r="E1215"/>
      <c r="AH1215"/>
      <c r="BG1215"/>
    </row>
    <row r="1216" spans="3:59" ht="15" x14ac:dyDescent="0.25">
      <c r="C1216"/>
      <c r="D1216"/>
      <c r="E1216"/>
      <c r="AH1216"/>
      <c r="BG1216"/>
    </row>
    <row r="1217" spans="3:59" ht="15" x14ac:dyDescent="0.25">
      <c r="C1217"/>
      <c r="D1217"/>
      <c r="E1217"/>
      <c r="AH1217"/>
      <c r="BG1217"/>
    </row>
    <row r="1218" spans="3:59" ht="15" x14ac:dyDescent="0.25">
      <c r="C1218"/>
      <c r="D1218"/>
      <c r="E1218"/>
      <c r="AH1218"/>
      <c r="BG1218"/>
    </row>
    <row r="1219" spans="3:59" ht="15" x14ac:dyDescent="0.25">
      <c r="C1219"/>
      <c r="D1219"/>
      <c r="E1219"/>
      <c r="AH1219"/>
      <c r="BG1219"/>
    </row>
    <row r="1220" spans="3:59" ht="15" x14ac:dyDescent="0.25">
      <c r="C1220"/>
      <c r="D1220"/>
      <c r="E1220"/>
      <c r="AH1220"/>
      <c r="BG1220"/>
    </row>
    <row r="1221" spans="3:59" ht="15" x14ac:dyDescent="0.25">
      <c r="C1221"/>
      <c r="D1221"/>
      <c r="E1221"/>
      <c r="AH1221"/>
      <c r="BG1221"/>
    </row>
    <row r="1222" spans="3:59" ht="15" x14ac:dyDescent="0.25">
      <c r="C1222"/>
      <c r="D1222"/>
      <c r="E1222"/>
      <c r="AH1222"/>
      <c r="BG1222"/>
    </row>
    <row r="1223" spans="3:59" ht="15" x14ac:dyDescent="0.25">
      <c r="C1223"/>
      <c r="D1223"/>
      <c r="E1223"/>
      <c r="AH1223"/>
      <c r="BG1223"/>
    </row>
    <row r="1224" spans="3:59" ht="15" x14ac:dyDescent="0.25">
      <c r="C1224"/>
      <c r="D1224"/>
      <c r="E1224"/>
      <c r="AH1224"/>
      <c r="BG1224"/>
    </row>
    <row r="1225" spans="3:59" ht="15" x14ac:dyDescent="0.25">
      <c r="C1225"/>
      <c r="D1225"/>
      <c r="E1225"/>
      <c r="AH1225"/>
      <c r="BG1225"/>
    </row>
    <row r="1226" spans="3:59" ht="15" x14ac:dyDescent="0.25">
      <c r="C1226"/>
      <c r="D1226"/>
      <c r="E1226"/>
      <c r="AH1226"/>
      <c r="BG1226"/>
    </row>
    <row r="1227" spans="3:59" ht="15" x14ac:dyDescent="0.25">
      <c r="C1227"/>
      <c r="D1227"/>
      <c r="E1227"/>
      <c r="AH1227"/>
      <c r="BG1227"/>
    </row>
    <row r="1228" spans="3:59" ht="15" x14ac:dyDescent="0.25">
      <c r="C1228"/>
      <c r="D1228"/>
      <c r="E1228"/>
      <c r="AH1228"/>
      <c r="BG1228"/>
    </row>
    <row r="1229" spans="3:59" ht="15" x14ac:dyDescent="0.25">
      <c r="C1229"/>
      <c r="D1229"/>
      <c r="E1229"/>
      <c r="AH1229"/>
      <c r="BG1229"/>
    </row>
    <row r="1230" spans="3:59" ht="15" x14ac:dyDescent="0.25">
      <c r="C1230"/>
      <c r="D1230"/>
      <c r="E1230"/>
      <c r="AH1230"/>
      <c r="BG1230"/>
    </row>
    <row r="1231" spans="3:59" ht="15" x14ac:dyDescent="0.25">
      <c r="C1231"/>
      <c r="D1231"/>
      <c r="E1231"/>
      <c r="AH1231"/>
      <c r="BG1231"/>
    </row>
    <row r="1232" spans="3:59" ht="15" x14ac:dyDescent="0.25">
      <c r="C1232"/>
      <c r="D1232"/>
      <c r="E1232"/>
      <c r="AH1232"/>
      <c r="BG1232"/>
    </row>
    <row r="1233" spans="3:59" ht="15" x14ac:dyDescent="0.25">
      <c r="C1233"/>
      <c r="D1233"/>
      <c r="E1233"/>
      <c r="AH1233"/>
      <c r="BG1233"/>
    </row>
    <row r="1234" spans="3:59" ht="15" x14ac:dyDescent="0.25">
      <c r="C1234"/>
      <c r="D1234"/>
      <c r="E1234"/>
      <c r="AH1234"/>
      <c r="BG1234"/>
    </row>
    <row r="1235" spans="3:59" ht="15" x14ac:dyDescent="0.25">
      <c r="C1235"/>
      <c r="D1235"/>
      <c r="E1235"/>
      <c r="AH1235"/>
      <c r="BG1235"/>
    </row>
    <row r="1236" spans="3:59" ht="15" x14ac:dyDescent="0.25">
      <c r="C1236"/>
      <c r="D1236"/>
      <c r="E1236"/>
      <c r="AH1236"/>
      <c r="BG1236"/>
    </row>
    <row r="1237" spans="3:59" ht="15" x14ac:dyDescent="0.25">
      <c r="C1237"/>
      <c r="D1237"/>
      <c r="E1237"/>
      <c r="AH1237"/>
      <c r="BG1237"/>
    </row>
    <row r="1238" spans="3:59" ht="15" x14ac:dyDescent="0.25">
      <c r="C1238"/>
      <c r="D1238"/>
      <c r="E1238"/>
      <c r="AH1238"/>
      <c r="BG1238"/>
    </row>
    <row r="1239" spans="3:59" ht="15" x14ac:dyDescent="0.25">
      <c r="C1239"/>
      <c r="D1239"/>
      <c r="E1239"/>
      <c r="AH1239"/>
      <c r="BG1239"/>
    </row>
    <row r="1240" spans="3:59" ht="15" x14ac:dyDescent="0.25">
      <c r="C1240"/>
      <c r="D1240"/>
      <c r="E1240"/>
      <c r="AH1240"/>
      <c r="BG1240"/>
    </row>
    <row r="1241" spans="3:59" ht="15" x14ac:dyDescent="0.25">
      <c r="C1241"/>
      <c r="D1241"/>
      <c r="E1241"/>
      <c r="AH1241"/>
      <c r="BG1241"/>
    </row>
    <row r="1242" spans="3:59" ht="15" x14ac:dyDescent="0.25">
      <c r="C1242"/>
      <c r="D1242"/>
      <c r="E1242"/>
      <c r="AH1242"/>
      <c r="BG1242"/>
    </row>
    <row r="1243" spans="3:59" ht="15" x14ac:dyDescent="0.25">
      <c r="C1243"/>
      <c r="D1243"/>
      <c r="E1243"/>
      <c r="AH1243"/>
      <c r="BG1243"/>
    </row>
    <row r="1244" spans="3:59" ht="15" x14ac:dyDescent="0.25">
      <c r="C1244"/>
      <c r="D1244"/>
      <c r="E1244"/>
      <c r="AH1244"/>
      <c r="BG1244"/>
    </row>
    <row r="1245" spans="3:59" ht="15" x14ac:dyDescent="0.25">
      <c r="C1245"/>
      <c r="D1245"/>
      <c r="E1245"/>
      <c r="AH1245"/>
      <c r="BG1245"/>
    </row>
    <row r="1246" spans="3:59" ht="15" x14ac:dyDescent="0.25">
      <c r="C1246"/>
      <c r="D1246"/>
      <c r="E1246"/>
      <c r="AH1246"/>
      <c r="BG1246"/>
    </row>
    <row r="1247" spans="3:59" ht="15" x14ac:dyDescent="0.25">
      <c r="C1247"/>
      <c r="D1247"/>
      <c r="E1247"/>
      <c r="AH1247"/>
      <c r="BG1247"/>
    </row>
    <row r="1248" spans="3:59" ht="15" x14ac:dyDescent="0.25">
      <c r="C1248"/>
      <c r="D1248"/>
      <c r="E1248"/>
      <c r="AH1248"/>
      <c r="BG1248"/>
    </row>
    <row r="1249" spans="3:59" ht="15" x14ac:dyDescent="0.25">
      <c r="C1249"/>
      <c r="D1249"/>
      <c r="E1249"/>
      <c r="AH1249"/>
      <c r="BG1249"/>
    </row>
    <row r="1250" spans="3:59" ht="15" x14ac:dyDescent="0.25">
      <c r="C1250"/>
      <c r="D1250"/>
      <c r="E1250"/>
      <c r="AH1250"/>
      <c r="BG1250"/>
    </row>
    <row r="1251" spans="3:59" ht="15" x14ac:dyDescent="0.25">
      <c r="C1251"/>
      <c r="D1251"/>
      <c r="E1251"/>
      <c r="AH1251"/>
      <c r="BG1251"/>
    </row>
    <row r="1252" spans="3:59" ht="15" x14ac:dyDescent="0.25">
      <c r="C1252"/>
      <c r="D1252"/>
      <c r="E1252"/>
      <c r="AH1252"/>
      <c r="BG1252"/>
    </row>
    <row r="1253" spans="3:59" ht="15" x14ac:dyDescent="0.25">
      <c r="C1253"/>
      <c r="D1253"/>
      <c r="E1253"/>
      <c r="AH1253"/>
      <c r="BG1253"/>
    </row>
    <row r="1254" spans="3:59" ht="15" x14ac:dyDescent="0.25">
      <c r="C1254"/>
      <c r="D1254"/>
      <c r="E1254"/>
      <c r="AH1254"/>
      <c r="BG1254"/>
    </row>
    <row r="1255" spans="3:59" ht="15" x14ac:dyDescent="0.25">
      <c r="C1255"/>
      <c r="D1255"/>
      <c r="E1255"/>
      <c r="AH1255"/>
      <c r="BG1255"/>
    </row>
    <row r="1256" spans="3:59" ht="15" x14ac:dyDescent="0.25">
      <c r="C1256"/>
      <c r="D1256"/>
      <c r="E1256"/>
      <c r="AH1256"/>
      <c r="BG1256"/>
    </row>
    <row r="1257" spans="3:59" ht="15" x14ac:dyDescent="0.25">
      <c r="C1257"/>
      <c r="D1257"/>
      <c r="E1257"/>
      <c r="AH1257"/>
      <c r="BG1257"/>
    </row>
    <row r="1258" spans="3:59" ht="15" x14ac:dyDescent="0.25">
      <c r="C1258"/>
      <c r="D1258"/>
      <c r="E1258"/>
      <c r="AH1258"/>
      <c r="BG1258"/>
    </row>
    <row r="1259" spans="3:59" ht="15" x14ac:dyDescent="0.25">
      <c r="C1259"/>
      <c r="D1259"/>
      <c r="E1259"/>
      <c r="AH1259"/>
      <c r="BG1259"/>
    </row>
    <row r="1260" spans="3:59" ht="15" x14ac:dyDescent="0.25">
      <c r="C1260"/>
      <c r="D1260"/>
      <c r="E1260"/>
      <c r="AH1260"/>
      <c r="BG1260"/>
    </row>
    <row r="1261" spans="3:59" ht="15" x14ac:dyDescent="0.25">
      <c r="C1261"/>
      <c r="D1261"/>
      <c r="E1261"/>
      <c r="AH1261"/>
      <c r="BG1261"/>
    </row>
    <row r="1262" spans="3:59" ht="15" x14ac:dyDescent="0.25">
      <c r="C1262"/>
      <c r="D1262"/>
      <c r="E1262"/>
      <c r="AH1262"/>
      <c r="BG1262"/>
    </row>
    <row r="1263" spans="3:59" ht="15" x14ac:dyDescent="0.25">
      <c r="C1263"/>
      <c r="D1263"/>
      <c r="E1263"/>
      <c r="AH1263"/>
      <c r="BG1263"/>
    </row>
    <row r="1264" spans="3:59" ht="15" x14ac:dyDescent="0.25">
      <c r="C1264"/>
      <c r="D1264"/>
      <c r="E1264"/>
      <c r="AH1264"/>
      <c r="BG1264"/>
    </row>
    <row r="1265" spans="3:59" ht="15" x14ac:dyDescent="0.25">
      <c r="C1265"/>
      <c r="D1265"/>
      <c r="E1265"/>
      <c r="AH1265"/>
      <c r="BG1265"/>
    </row>
    <row r="1266" spans="3:59" ht="15" x14ac:dyDescent="0.25">
      <c r="C1266"/>
      <c r="D1266"/>
      <c r="E1266"/>
      <c r="AH1266"/>
      <c r="BG1266"/>
    </row>
    <row r="1267" spans="3:59" ht="15" x14ac:dyDescent="0.25">
      <c r="C1267"/>
      <c r="D1267"/>
      <c r="E1267"/>
      <c r="AH1267"/>
      <c r="BG1267"/>
    </row>
    <row r="1268" spans="3:59" ht="15" x14ac:dyDescent="0.25">
      <c r="C1268"/>
      <c r="D1268"/>
      <c r="E1268"/>
      <c r="AH1268"/>
      <c r="BG1268"/>
    </row>
    <row r="1269" spans="3:59" ht="15" x14ac:dyDescent="0.25">
      <c r="C1269"/>
      <c r="D1269"/>
      <c r="E1269"/>
      <c r="AH1269"/>
      <c r="BG1269"/>
    </row>
    <row r="1270" spans="3:59" ht="15" x14ac:dyDescent="0.25">
      <c r="C1270"/>
      <c r="D1270"/>
      <c r="E1270"/>
      <c r="AH1270"/>
      <c r="BG1270"/>
    </row>
    <row r="1271" spans="3:59" ht="15" x14ac:dyDescent="0.25">
      <c r="C1271"/>
      <c r="D1271"/>
      <c r="E1271"/>
      <c r="AH1271"/>
      <c r="BG1271"/>
    </row>
    <row r="1272" spans="3:59" ht="15" x14ac:dyDescent="0.25">
      <c r="C1272"/>
      <c r="D1272"/>
      <c r="E1272"/>
      <c r="AH1272"/>
      <c r="BG1272"/>
    </row>
    <row r="1273" spans="3:59" ht="15" x14ac:dyDescent="0.25">
      <c r="C1273"/>
      <c r="D1273"/>
      <c r="E1273"/>
      <c r="AH1273"/>
      <c r="BG1273"/>
    </row>
    <row r="1274" spans="3:59" ht="15" x14ac:dyDescent="0.25">
      <c r="C1274"/>
      <c r="D1274"/>
      <c r="E1274"/>
      <c r="AH1274"/>
      <c r="BG1274"/>
    </row>
    <row r="1275" spans="3:59" ht="15" x14ac:dyDescent="0.25">
      <c r="C1275"/>
      <c r="D1275"/>
      <c r="E1275"/>
      <c r="AH1275"/>
      <c r="BG1275"/>
    </row>
    <row r="1276" spans="3:59" ht="15" x14ac:dyDescent="0.25">
      <c r="C1276"/>
      <c r="D1276"/>
      <c r="E1276"/>
      <c r="AH1276"/>
      <c r="BG1276"/>
    </row>
    <row r="1277" spans="3:59" ht="15" x14ac:dyDescent="0.25">
      <c r="C1277"/>
      <c r="D1277"/>
      <c r="E1277"/>
      <c r="AH1277"/>
      <c r="BG1277"/>
    </row>
    <row r="1278" spans="3:59" ht="15" x14ac:dyDescent="0.25">
      <c r="C1278"/>
      <c r="D1278"/>
      <c r="E1278"/>
      <c r="AH1278"/>
      <c r="BG1278"/>
    </row>
    <row r="1279" spans="3:59" ht="15" x14ac:dyDescent="0.25">
      <c r="C1279"/>
      <c r="D1279"/>
      <c r="E1279"/>
      <c r="AH1279"/>
      <c r="BG1279"/>
    </row>
    <row r="1280" spans="3:59" ht="15" x14ac:dyDescent="0.25">
      <c r="C1280"/>
      <c r="D1280"/>
      <c r="E1280"/>
      <c r="AH1280"/>
      <c r="BG1280"/>
    </row>
    <row r="1281" spans="3:59" ht="15" x14ac:dyDescent="0.25">
      <c r="C1281"/>
      <c r="D1281"/>
      <c r="E1281"/>
      <c r="AH1281"/>
      <c r="BG1281"/>
    </row>
    <row r="1282" spans="3:59" ht="15" x14ac:dyDescent="0.25">
      <c r="C1282"/>
      <c r="D1282"/>
      <c r="E1282"/>
      <c r="AH1282"/>
      <c r="BG1282"/>
    </row>
    <row r="1283" spans="3:59" ht="15" x14ac:dyDescent="0.25">
      <c r="C1283"/>
      <c r="D1283"/>
      <c r="E1283"/>
      <c r="AH1283"/>
      <c r="BG1283"/>
    </row>
    <row r="1284" spans="3:59" ht="15" x14ac:dyDescent="0.25">
      <c r="C1284"/>
      <c r="D1284"/>
      <c r="E1284"/>
      <c r="AH1284"/>
      <c r="BG1284"/>
    </row>
    <row r="1285" spans="3:59" ht="15" x14ac:dyDescent="0.25">
      <c r="C1285"/>
      <c r="D1285"/>
      <c r="E1285"/>
      <c r="AH1285"/>
      <c r="BG1285"/>
    </row>
    <row r="1286" spans="3:59" ht="15" x14ac:dyDescent="0.25">
      <c r="C1286"/>
      <c r="D1286"/>
      <c r="E1286"/>
      <c r="AH1286"/>
      <c r="BG1286"/>
    </row>
    <row r="1287" spans="3:59" ht="15" x14ac:dyDescent="0.25">
      <c r="C1287"/>
      <c r="D1287"/>
      <c r="E1287"/>
      <c r="AH1287"/>
      <c r="BG1287"/>
    </row>
    <row r="1288" spans="3:59" ht="15" x14ac:dyDescent="0.25">
      <c r="C1288"/>
      <c r="D1288"/>
      <c r="E1288"/>
      <c r="AH1288"/>
      <c r="BG1288"/>
    </row>
    <row r="1289" spans="3:59" ht="15" x14ac:dyDescent="0.25">
      <c r="C1289"/>
      <c r="D1289"/>
      <c r="E1289"/>
      <c r="AH1289"/>
      <c r="BG1289"/>
    </row>
    <row r="1290" spans="3:59" ht="15" x14ac:dyDescent="0.25">
      <c r="C1290"/>
      <c r="D1290"/>
      <c r="E1290"/>
      <c r="AH1290"/>
      <c r="BG1290"/>
    </row>
    <row r="1291" spans="3:59" ht="15" x14ac:dyDescent="0.25">
      <c r="C1291"/>
      <c r="D1291"/>
      <c r="E1291"/>
      <c r="AH1291"/>
      <c r="BG1291"/>
    </row>
    <row r="1292" spans="3:59" ht="15" x14ac:dyDescent="0.25">
      <c r="C1292"/>
      <c r="D1292"/>
      <c r="E1292"/>
      <c r="AH1292"/>
      <c r="BG1292"/>
    </row>
    <row r="1293" spans="3:59" ht="15" x14ac:dyDescent="0.25">
      <c r="C1293"/>
      <c r="D1293"/>
      <c r="E1293"/>
      <c r="AH1293"/>
      <c r="BG1293"/>
    </row>
    <row r="1294" spans="3:59" ht="15" x14ac:dyDescent="0.25">
      <c r="C1294"/>
      <c r="D1294"/>
      <c r="E1294"/>
      <c r="AH1294"/>
      <c r="BG1294"/>
    </row>
    <row r="1295" spans="3:59" ht="15" x14ac:dyDescent="0.25">
      <c r="C1295"/>
      <c r="D1295"/>
      <c r="E1295"/>
      <c r="AH1295"/>
      <c r="BG1295"/>
    </row>
    <row r="1296" spans="3:59" ht="15" x14ac:dyDescent="0.25">
      <c r="C1296"/>
      <c r="D1296"/>
      <c r="E1296"/>
      <c r="AH1296"/>
      <c r="BG1296"/>
    </row>
    <row r="1297" spans="3:59" ht="15" x14ac:dyDescent="0.25">
      <c r="C1297"/>
      <c r="D1297"/>
      <c r="E1297"/>
      <c r="AH1297"/>
      <c r="BG1297"/>
    </row>
    <row r="1298" spans="3:59" ht="15" x14ac:dyDescent="0.25">
      <c r="C1298"/>
      <c r="D1298"/>
      <c r="E1298"/>
      <c r="AH1298"/>
      <c r="BG1298"/>
    </row>
    <row r="1299" spans="3:59" ht="15" x14ac:dyDescent="0.25">
      <c r="C1299"/>
      <c r="D1299"/>
      <c r="E1299"/>
      <c r="AH1299"/>
      <c r="BG1299"/>
    </row>
    <row r="1300" spans="3:59" ht="15" x14ac:dyDescent="0.25">
      <c r="C1300"/>
      <c r="D1300"/>
      <c r="E1300"/>
      <c r="AH1300"/>
      <c r="BG1300"/>
    </row>
    <row r="1301" spans="3:59" ht="15" x14ac:dyDescent="0.25">
      <c r="C1301"/>
      <c r="D1301"/>
      <c r="E1301"/>
      <c r="AH1301"/>
      <c r="BG1301"/>
    </row>
    <row r="1302" spans="3:59" ht="15" x14ac:dyDescent="0.25">
      <c r="C1302"/>
      <c r="D1302"/>
      <c r="E1302"/>
      <c r="AH1302"/>
      <c r="BG1302"/>
    </row>
    <row r="1303" spans="3:59" ht="15" x14ac:dyDescent="0.25">
      <c r="C1303"/>
      <c r="D1303"/>
      <c r="E1303"/>
      <c r="AH1303"/>
      <c r="BG1303"/>
    </row>
    <row r="1304" spans="3:59" ht="15" x14ac:dyDescent="0.25">
      <c r="C1304"/>
      <c r="D1304"/>
      <c r="E1304"/>
      <c r="AH1304"/>
      <c r="BG1304"/>
    </row>
    <row r="1305" spans="3:59" ht="15" x14ac:dyDescent="0.25">
      <c r="C1305"/>
      <c r="D1305"/>
      <c r="E1305"/>
      <c r="AH1305"/>
      <c r="BG1305"/>
    </row>
    <row r="1306" spans="3:59" ht="15" x14ac:dyDescent="0.25">
      <c r="C1306"/>
      <c r="D1306"/>
      <c r="E1306"/>
      <c r="AH1306"/>
      <c r="BG1306"/>
    </row>
    <row r="1307" spans="3:59" ht="15" x14ac:dyDescent="0.25">
      <c r="C1307"/>
      <c r="D1307"/>
      <c r="E1307"/>
      <c r="AH1307"/>
      <c r="BG1307"/>
    </row>
    <row r="1308" spans="3:59" ht="15" x14ac:dyDescent="0.25">
      <c r="C1308"/>
      <c r="D1308"/>
      <c r="E1308"/>
      <c r="AH1308"/>
      <c r="BG1308"/>
    </row>
    <row r="1309" spans="3:59" ht="15" x14ac:dyDescent="0.25">
      <c r="C1309"/>
      <c r="D1309"/>
      <c r="E1309"/>
      <c r="AH1309"/>
      <c r="BG1309"/>
    </row>
    <row r="1310" spans="3:59" ht="15" x14ac:dyDescent="0.25">
      <c r="C1310"/>
      <c r="D1310"/>
      <c r="E1310"/>
      <c r="AH1310"/>
      <c r="BG1310"/>
    </row>
    <row r="1311" spans="3:59" ht="15" x14ac:dyDescent="0.25">
      <c r="C1311"/>
      <c r="D1311"/>
      <c r="E1311"/>
      <c r="AH1311"/>
      <c r="BG1311"/>
    </row>
    <row r="1312" spans="3:59" ht="15" x14ac:dyDescent="0.25">
      <c r="C1312"/>
      <c r="D1312"/>
      <c r="E1312"/>
      <c r="AH1312"/>
      <c r="BG1312"/>
    </row>
    <row r="1313" spans="3:59" ht="15" x14ac:dyDescent="0.25">
      <c r="C1313"/>
      <c r="D1313"/>
      <c r="E1313"/>
      <c r="AH1313"/>
      <c r="BG1313"/>
    </row>
    <row r="1314" spans="3:59" ht="15" x14ac:dyDescent="0.25">
      <c r="C1314"/>
      <c r="D1314"/>
      <c r="E1314"/>
      <c r="AH1314"/>
      <c r="BG1314"/>
    </row>
    <row r="1315" spans="3:59" ht="15" x14ac:dyDescent="0.25">
      <c r="C1315"/>
      <c r="D1315"/>
      <c r="E1315"/>
      <c r="AH1315"/>
      <c r="BG1315"/>
    </row>
    <row r="1316" spans="3:59" ht="15" x14ac:dyDescent="0.25">
      <c r="C1316"/>
      <c r="D1316"/>
      <c r="E1316"/>
      <c r="AH1316"/>
      <c r="BG1316"/>
    </row>
    <row r="1317" spans="3:59" ht="15" x14ac:dyDescent="0.25">
      <c r="C1317"/>
      <c r="D1317"/>
      <c r="E1317"/>
      <c r="AH1317"/>
      <c r="BG1317"/>
    </row>
    <row r="1318" spans="3:59" ht="15" x14ac:dyDescent="0.25">
      <c r="C1318"/>
      <c r="D1318"/>
      <c r="E1318"/>
      <c r="AH1318"/>
      <c r="BG1318"/>
    </row>
    <row r="1319" spans="3:59" ht="15" x14ac:dyDescent="0.25">
      <c r="C1319"/>
      <c r="D1319"/>
      <c r="E1319"/>
      <c r="AH1319"/>
      <c r="BG1319"/>
    </row>
    <row r="1320" spans="3:59" ht="15" x14ac:dyDescent="0.25">
      <c r="C1320"/>
      <c r="D1320"/>
      <c r="E1320"/>
      <c r="AH1320"/>
      <c r="BG1320"/>
    </row>
    <row r="1321" spans="3:59" ht="15" x14ac:dyDescent="0.25">
      <c r="C1321"/>
      <c r="D1321"/>
      <c r="E1321"/>
      <c r="AH1321"/>
      <c r="BG1321"/>
    </row>
    <row r="1322" spans="3:59" ht="15" x14ac:dyDescent="0.25">
      <c r="C1322"/>
      <c r="D1322"/>
      <c r="E1322"/>
      <c r="AH1322"/>
      <c r="BG1322"/>
    </row>
    <row r="1323" spans="3:59" ht="15" x14ac:dyDescent="0.25">
      <c r="C1323"/>
      <c r="D1323"/>
      <c r="E1323"/>
      <c r="AH1323"/>
      <c r="BG1323"/>
    </row>
    <row r="1324" spans="3:59" ht="15" x14ac:dyDescent="0.25">
      <c r="C1324"/>
      <c r="D1324"/>
      <c r="E1324"/>
      <c r="AH1324"/>
      <c r="BG1324"/>
    </row>
    <row r="1325" spans="3:59" ht="15" x14ac:dyDescent="0.25">
      <c r="C1325"/>
      <c r="D1325"/>
      <c r="E1325"/>
      <c r="AH1325"/>
      <c r="BG1325"/>
    </row>
    <row r="1326" spans="3:59" ht="15" x14ac:dyDescent="0.25">
      <c r="C1326"/>
      <c r="D1326"/>
      <c r="E1326"/>
      <c r="AH1326"/>
      <c r="BG1326"/>
    </row>
    <row r="1327" spans="3:59" ht="15" x14ac:dyDescent="0.25">
      <c r="C1327"/>
      <c r="D1327"/>
      <c r="E1327"/>
      <c r="AH1327"/>
      <c r="BG1327"/>
    </row>
    <row r="1328" spans="3:59" ht="15" x14ac:dyDescent="0.25">
      <c r="C1328"/>
      <c r="D1328"/>
      <c r="E1328"/>
      <c r="AH1328"/>
      <c r="BG1328"/>
    </row>
    <row r="1329" spans="3:59" ht="15" x14ac:dyDescent="0.25">
      <c r="C1329"/>
      <c r="D1329"/>
      <c r="E1329"/>
      <c r="AH1329"/>
      <c r="BG1329"/>
    </row>
    <row r="1330" spans="3:59" ht="15" x14ac:dyDescent="0.25">
      <c r="C1330"/>
      <c r="D1330"/>
      <c r="E1330"/>
      <c r="AH1330"/>
      <c r="BG1330"/>
    </row>
    <row r="1331" spans="3:59" ht="15" x14ac:dyDescent="0.25">
      <c r="C1331"/>
      <c r="D1331"/>
      <c r="E1331"/>
      <c r="AH1331"/>
      <c r="BG1331"/>
    </row>
    <row r="1332" spans="3:59" ht="15" x14ac:dyDescent="0.25">
      <c r="C1332"/>
      <c r="D1332"/>
      <c r="E1332"/>
      <c r="AH1332"/>
      <c r="BG1332"/>
    </row>
    <row r="1333" spans="3:59" ht="15" x14ac:dyDescent="0.25">
      <c r="C1333"/>
      <c r="D1333"/>
      <c r="E1333"/>
      <c r="AH1333"/>
      <c r="BG1333"/>
    </row>
    <row r="1334" spans="3:59" ht="15" x14ac:dyDescent="0.25">
      <c r="C1334"/>
      <c r="D1334"/>
      <c r="E1334"/>
      <c r="AH1334"/>
      <c r="BG1334"/>
    </row>
    <row r="1335" spans="3:59" ht="15" x14ac:dyDescent="0.25">
      <c r="C1335"/>
      <c r="D1335"/>
      <c r="E1335"/>
      <c r="AH1335"/>
      <c r="BG1335"/>
    </row>
    <row r="1336" spans="3:59" ht="15" x14ac:dyDescent="0.25">
      <c r="C1336"/>
      <c r="D1336"/>
      <c r="E1336"/>
      <c r="AH1336"/>
      <c r="BG1336"/>
    </row>
    <row r="1337" spans="3:59" ht="15" x14ac:dyDescent="0.25">
      <c r="C1337"/>
      <c r="D1337"/>
      <c r="E1337"/>
      <c r="AH1337"/>
      <c r="BG1337"/>
    </row>
    <row r="1338" spans="3:59" ht="15" x14ac:dyDescent="0.25">
      <c r="C1338"/>
      <c r="D1338"/>
      <c r="E1338"/>
      <c r="AH1338"/>
      <c r="BG1338"/>
    </row>
    <row r="1339" spans="3:59" ht="15" x14ac:dyDescent="0.25">
      <c r="C1339"/>
      <c r="D1339"/>
      <c r="E1339"/>
      <c r="AH1339"/>
      <c r="BG1339"/>
    </row>
    <row r="1340" spans="3:59" ht="15" x14ac:dyDescent="0.25">
      <c r="C1340"/>
      <c r="D1340"/>
      <c r="E1340"/>
      <c r="AH1340"/>
      <c r="BG1340"/>
    </row>
    <row r="1341" spans="3:59" ht="15" x14ac:dyDescent="0.25">
      <c r="C1341"/>
      <c r="D1341"/>
      <c r="E1341"/>
      <c r="AH1341"/>
      <c r="BG1341"/>
    </row>
    <row r="1342" spans="3:59" ht="15" x14ac:dyDescent="0.25">
      <c r="C1342"/>
      <c r="D1342"/>
      <c r="E1342"/>
      <c r="AH1342"/>
      <c r="BG1342"/>
    </row>
    <row r="1343" spans="3:59" ht="15" x14ac:dyDescent="0.25">
      <c r="C1343"/>
      <c r="D1343"/>
      <c r="E1343"/>
      <c r="AH1343"/>
      <c r="BG1343"/>
    </row>
    <row r="1344" spans="3:59" ht="15" x14ac:dyDescent="0.25">
      <c r="C1344"/>
      <c r="D1344"/>
      <c r="E1344"/>
      <c r="AH1344"/>
      <c r="BG1344"/>
    </row>
    <row r="1345" spans="3:59" ht="15" x14ac:dyDescent="0.25">
      <c r="C1345"/>
      <c r="D1345"/>
      <c r="E1345"/>
      <c r="AH1345"/>
      <c r="BG1345"/>
    </row>
    <row r="1346" spans="3:59" ht="15" x14ac:dyDescent="0.25">
      <c r="C1346"/>
      <c r="D1346"/>
      <c r="E1346"/>
      <c r="AH1346"/>
      <c r="BG1346"/>
    </row>
    <row r="1347" spans="3:59" ht="15" x14ac:dyDescent="0.25">
      <c r="C1347"/>
      <c r="D1347"/>
      <c r="E1347"/>
      <c r="AH1347"/>
      <c r="BG1347"/>
    </row>
    <row r="1348" spans="3:59" ht="15" x14ac:dyDescent="0.25">
      <c r="C1348"/>
      <c r="D1348"/>
      <c r="E1348"/>
      <c r="AH1348"/>
      <c r="BG1348"/>
    </row>
    <row r="1349" spans="3:59" ht="15" x14ac:dyDescent="0.25">
      <c r="C1349"/>
      <c r="D1349"/>
      <c r="E1349"/>
      <c r="AH1349"/>
      <c r="BG1349"/>
    </row>
    <row r="1350" spans="3:59" ht="15" x14ac:dyDescent="0.25">
      <c r="C1350"/>
      <c r="D1350"/>
      <c r="E1350"/>
      <c r="AH1350"/>
      <c r="BG1350"/>
    </row>
    <row r="1351" spans="3:59" ht="15" x14ac:dyDescent="0.25">
      <c r="C1351"/>
      <c r="D1351"/>
      <c r="E1351"/>
      <c r="AH1351"/>
      <c r="BG1351"/>
    </row>
    <row r="1352" spans="3:59" ht="15" x14ac:dyDescent="0.25">
      <c r="C1352"/>
      <c r="D1352"/>
      <c r="E1352"/>
      <c r="AH1352"/>
      <c r="BG1352"/>
    </row>
    <row r="1353" spans="3:59" ht="15" x14ac:dyDescent="0.25">
      <c r="C1353"/>
      <c r="D1353"/>
      <c r="E1353"/>
      <c r="AH1353"/>
      <c r="BG1353"/>
    </row>
    <row r="1354" spans="3:59" ht="15" x14ac:dyDescent="0.25">
      <c r="C1354"/>
      <c r="D1354"/>
      <c r="E1354"/>
      <c r="AH1354"/>
      <c r="BG1354"/>
    </row>
    <row r="1355" spans="3:59" ht="15" x14ac:dyDescent="0.25">
      <c r="C1355"/>
      <c r="D1355"/>
      <c r="E1355"/>
      <c r="AH1355"/>
      <c r="BG1355"/>
    </row>
    <row r="1356" spans="3:59" ht="15" x14ac:dyDescent="0.25">
      <c r="C1356"/>
      <c r="D1356"/>
      <c r="E1356"/>
      <c r="AH1356"/>
      <c r="BG1356"/>
    </row>
    <row r="1357" spans="3:59" ht="15" x14ac:dyDescent="0.25">
      <c r="C1357"/>
      <c r="D1357"/>
      <c r="E1357"/>
      <c r="AH1357"/>
      <c r="BG1357"/>
    </row>
    <row r="1358" spans="3:59" ht="15" x14ac:dyDescent="0.25">
      <c r="C1358"/>
      <c r="D1358"/>
      <c r="E1358"/>
      <c r="AH1358"/>
      <c r="BG1358"/>
    </row>
    <row r="1359" spans="3:59" ht="15" x14ac:dyDescent="0.25">
      <c r="C1359"/>
      <c r="D1359"/>
      <c r="E1359"/>
      <c r="AH1359"/>
      <c r="BG1359"/>
    </row>
    <row r="1360" spans="3:59" ht="15" x14ac:dyDescent="0.25">
      <c r="C1360"/>
      <c r="D1360"/>
      <c r="E1360"/>
      <c r="AH1360"/>
      <c r="BG1360"/>
    </row>
    <row r="1361" spans="3:59" ht="15" x14ac:dyDescent="0.25">
      <c r="C1361"/>
      <c r="D1361"/>
      <c r="E1361"/>
      <c r="AH1361"/>
      <c r="BG1361"/>
    </row>
    <row r="1362" spans="3:59" ht="15" x14ac:dyDescent="0.25">
      <c r="C1362"/>
      <c r="D1362"/>
      <c r="E1362"/>
      <c r="AH1362"/>
      <c r="BG1362"/>
    </row>
    <row r="1363" spans="3:59" ht="15" x14ac:dyDescent="0.25">
      <c r="C1363"/>
      <c r="D1363"/>
      <c r="E1363"/>
      <c r="AH1363"/>
      <c r="BG1363"/>
    </row>
    <row r="1364" spans="3:59" ht="15" x14ac:dyDescent="0.25">
      <c r="C1364"/>
      <c r="D1364"/>
      <c r="E1364"/>
      <c r="AH1364"/>
      <c r="BG1364"/>
    </row>
    <row r="1365" spans="3:59" ht="15" x14ac:dyDescent="0.25">
      <c r="C1365"/>
      <c r="D1365"/>
      <c r="E1365"/>
      <c r="AH1365"/>
      <c r="BG1365"/>
    </row>
    <row r="1366" spans="3:59" ht="15" x14ac:dyDescent="0.25">
      <c r="C1366"/>
      <c r="D1366"/>
      <c r="E1366"/>
      <c r="AH1366"/>
      <c r="BG1366"/>
    </row>
    <row r="1367" spans="3:59" ht="15" x14ac:dyDescent="0.25">
      <c r="C1367"/>
      <c r="D1367"/>
      <c r="E1367"/>
      <c r="AH1367"/>
      <c r="BG1367"/>
    </row>
    <row r="1368" spans="3:59" ht="15" x14ac:dyDescent="0.25">
      <c r="C1368"/>
      <c r="D1368"/>
      <c r="E1368"/>
      <c r="AH1368"/>
      <c r="BG1368"/>
    </row>
    <row r="1369" spans="3:59" ht="15" x14ac:dyDescent="0.25">
      <c r="C1369"/>
      <c r="D1369"/>
      <c r="E1369"/>
      <c r="AH1369"/>
      <c r="BG1369"/>
    </row>
    <row r="1370" spans="3:59" ht="15" x14ac:dyDescent="0.25">
      <c r="C1370"/>
      <c r="D1370"/>
      <c r="E1370"/>
      <c r="AH1370"/>
      <c r="BG1370"/>
    </row>
    <row r="1371" spans="3:59" ht="15" x14ac:dyDescent="0.25">
      <c r="C1371"/>
      <c r="D1371"/>
      <c r="E1371"/>
      <c r="AH1371"/>
      <c r="BG1371"/>
    </row>
    <row r="1372" spans="3:59" ht="15" x14ac:dyDescent="0.25">
      <c r="C1372"/>
      <c r="D1372"/>
      <c r="E1372"/>
      <c r="AH1372"/>
      <c r="BG1372"/>
    </row>
    <row r="1373" spans="3:59" ht="15" x14ac:dyDescent="0.25">
      <c r="C1373"/>
      <c r="D1373"/>
      <c r="E1373"/>
      <c r="AH1373"/>
      <c r="BG1373"/>
    </row>
    <row r="1374" spans="3:59" ht="15" x14ac:dyDescent="0.25">
      <c r="C1374"/>
      <c r="D1374"/>
      <c r="E1374"/>
      <c r="AH1374"/>
      <c r="BG1374"/>
    </row>
    <row r="1375" spans="3:59" ht="15" x14ac:dyDescent="0.25">
      <c r="C1375"/>
      <c r="D1375"/>
      <c r="E1375"/>
      <c r="AH1375"/>
      <c r="BG1375"/>
    </row>
    <row r="1376" spans="3:59" ht="15" x14ac:dyDescent="0.25">
      <c r="C1376"/>
      <c r="D1376"/>
      <c r="E1376"/>
      <c r="AH1376"/>
      <c r="BG1376"/>
    </row>
    <row r="1377" spans="3:59" ht="15" x14ac:dyDescent="0.25">
      <c r="C1377"/>
      <c r="D1377"/>
      <c r="E1377"/>
      <c r="AH1377"/>
      <c r="BG1377"/>
    </row>
    <row r="1378" spans="3:59" ht="15" x14ac:dyDescent="0.25">
      <c r="C1378"/>
      <c r="D1378"/>
      <c r="E1378"/>
      <c r="AH1378"/>
      <c r="BG1378"/>
    </row>
    <row r="1379" spans="3:59" ht="15" x14ac:dyDescent="0.25">
      <c r="C1379"/>
      <c r="D1379"/>
      <c r="E1379"/>
      <c r="AH1379"/>
      <c r="BG1379"/>
    </row>
    <row r="1380" spans="3:59" ht="15" x14ac:dyDescent="0.25">
      <c r="C1380"/>
      <c r="D1380"/>
      <c r="E1380"/>
      <c r="AH1380"/>
      <c r="BG1380"/>
    </row>
    <row r="1381" spans="3:59" ht="15" x14ac:dyDescent="0.25">
      <c r="C1381"/>
      <c r="D1381"/>
      <c r="E1381"/>
      <c r="AH1381"/>
      <c r="BG1381"/>
    </row>
    <row r="1382" spans="3:59" ht="15" x14ac:dyDescent="0.25">
      <c r="C1382"/>
      <c r="D1382"/>
      <c r="E1382"/>
      <c r="AH1382"/>
      <c r="BG1382"/>
    </row>
    <row r="1383" spans="3:59" ht="15" x14ac:dyDescent="0.25">
      <c r="C1383"/>
      <c r="D1383"/>
      <c r="E1383"/>
      <c r="AH1383"/>
      <c r="BG1383"/>
    </row>
    <row r="1384" spans="3:59" ht="15" x14ac:dyDescent="0.25">
      <c r="C1384"/>
      <c r="D1384"/>
      <c r="E1384"/>
      <c r="AH1384"/>
      <c r="BG1384"/>
    </row>
    <row r="1385" spans="3:59" ht="15" x14ac:dyDescent="0.25">
      <c r="C1385"/>
      <c r="D1385"/>
      <c r="E1385"/>
      <c r="AH1385"/>
      <c r="BG1385"/>
    </row>
    <row r="1386" spans="3:59" ht="15" x14ac:dyDescent="0.25">
      <c r="C1386"/>
      <c r="D1386"/>
      <c r="E1386"/>
      <c r="AH1386"/>
      <c r="BG1386"/>
    </row>
    <row r="1387" spans="3:59" ht="15" x14ac:dyDescent="0.25">
      <c r="C1387"/>
      <c r="D1387"/>
      <c r="E1387"/>
      <c r="AH1387"/>
      <c r="BG1387"/>
    </row>
    <row r="1388" spans="3:59" ht="15" x14ac:dyDescent="0.25">
      <c r="C1388"/>
      <c r="D1388"/>
      <c r="E1388"/>
      <c r="AH1388"/>
      <c r="BG1388"/>
    </row>
    <row r="1389" spans="3:59" ht="15" x14ac:dyDescent="0.25">
      <c r="C1389"/>
      <c r="D1389"/>
      <c r="E1389"/>
      <c r="AH1389"/>
      <c r="BG1389"/>
    </row>
    <row r="1390" spans="3:59" ht="15" x14ac:dyDescent="0.25">
      <c r="C1390"/>
      <c r="D1390"/>
      <c r="E1390"/>
      <c r="AH1390"/>
      <c r="BG1390"/>
    </row>
    <row r="1391" spans="3:59" ht="15" x14ac:dyDescent="0.25">
      <c r="C1391"/>
      <c r="D1391"/>
      <c r="E1391"/>
      <c r="AH1391"/>
      <c r="BG1391"/>
    </row>
    <row r="1392" spans="3:59" ht="15" x14ac:dyDescent="0.25">
      <c r="C1392"/>
      <c r="D1392"/>
      <c r="E1392"/>
      <c r="AH1392"/>
      <c r="BG1392"/>
    </row>
    <row r="1393" spans="3:59" ht="15" x14ac:dyDescent="0.25">
      <c r="C1393"/>
      <c r="D1393"/>
      <c r="E1393"/>
      <c r="AH1393"/>
      <c r="BG1393"/>
    </row>
    <row r="1394" spans="3:59" ht="15" x14ac:dyDescent="0.25">
      <c r="C1394"/>
      <c r="D1394"/>
      <c r="E1394"/>
      <c r="AH1394"/>
      <c r="BG1394"/>
    </row>
    <row r="1395" spans="3:59" ht="15" x14ac:dyDescent="0.25">
      <c r="C1395"/>
      <c r="D1395"/>
      <c r="E1395"/>
      <c r="AH1395"/>
      <c r="BG1395"/>
    </row>
    <row r="1396" spans="3:59" ht="15" x14ac:dyDescent="0.25">
      <c r="C1396"/>
      <c r="D1396"/>
      <c r="E1396"/>
      <c r="AH1396"/>
      <c r="BG1396"/>
    </row>
    <row r="1397" spans="3:59" ht="15" x14ac:dyDescent="0.25">
      <c r="C1397"/>
      <c r="D1397"/>
      <c r="E1397"/>
      <c r="AH1397"/>
      <c r="BG1397"/>
    </row>
    <row r="1398" spans="3:59" ht="15" x14ac:dyDescent="0.25">
      <c r="C1398"/>
      <c r="D1398"/>
      <c r="E1398"/>
      <c r="AH1398"/>
      <c r="BG1398"/>
    </row>
    <row r="1399" spans="3:59" ht="15" x14ac:dyDescent="0.25">
      <c r="C1399"/>
      <c r="D1399"/>
      <c r="E1399"/>
      <c r="AH1399"/>
      <c r="BG1399"/>
    </row>
    <row r="1400" spans="3:59" ht="15" x14ac:dyDescent="0.25">
      <c r="C1400"/>
      <c r="D1400"/>
      <c r="E1400"/>
      <c r="AH1400"/>
      <c r="BG1400"/>
    </row>
    <row r="1401" spans="3:59" ht="15" x14ac:dyDescent="0.25">
      <c r="C1401"/>
      <c r="D1401"/>
      <c r="E1401"/>
      <c r="AH1401"/>
      <c r="BG1401"/>
    </row>
    <row r="1402" spans="3:59" ht="15" x14ac:dyDescent="0.25">
      <c r="C1402"/>
      <c r="D1402"/>
      <c r="E1402"/>
      <c r="AH1402"/>
      <c r="BG1402"/>
    </row>
    <row r="1403" spans="3:59" ht="15" x14ac:dyDescent="0.25">
      <c r="C1403"/>
      <c r="D1403"/>
      <c r="E1403"/>
      <c r="AH1403"/>
      <c r="BG1403"/>
    </row>
    <row r="1404" spans="3:59" ht="15" x14ac:dyDescent="0.25">
      <c r="C1404"/>
      <c r="D1404"/>
      <c r="E1404"/>
      <c r="AH1404"/>
      <c r="BG1404"/>
    </row>
    <row r="1405" spans="3:59" ht="15" x14ac:dyDescent="0.25">
      <c r="C1405"/>
      <c r="D1405"/>
      <c r="E1405"/>
      <c r="AH1405"/>
      <c r="BG1405"/>
    </row>
    <row r="1406" spans="3:59" ht="15" x14ac:dyDescent="0.25">
      <c r="C1406"/>
      <c r="D1406"/>
      <c r="E1406"/>
      <c r="AH1406"/>
      <c r="BG1406"/>
    </row>
    <row r="1407" spans="3:59" ht="15" x14ac:dyDescent="0.25">
      <c r="C1407"/>
      <c r="D1407"/>
      <c r="E1407"/>
      <c r="AH1407"/>
      <c r="BG1407"/>
    </row>
    <row r="1408" spans="3:59" ht="15" x14ac:dyDescent="0.25">
      <c r="C1408"/>
      <c r="D1408"/>
      <c r="E1408"/>
      <c r="AH1408"/>
      <c r="BG1408"/>
    </row>
    <row r="1409" spans="3:59" ht="15" x14ac:dyDescent="0.25">
      <c r="C1409"/>
      <c r="D1409"/>
      <c r="E1409"/>
      <c r="AH1409"/>
      <c r="BG1409"/>
    </row>
    <row r="1410" spans="3:59" ht="15" x14ac:dyDescent="0.25">
      <c r="C1410"/>
      <c r="D1410"/>
      <c r="E1410"/>
      <c r="AH1410"/>
      <c r="BG1410"/>
    </row>
    <row r="1411" spans="3:59" ht="15" x14ac:dyDescent="0.25">
      <c r="C1411"/>
      <c r="D1411"/>
      <c r="E1411"/>
      <c r="AH1411"/>
      <c r="BG1411"/>
    </row>
    <row r="1412" spans="3:59" ht="15" x14ac:dyDescent="0.25">
      <c r="C1412"/>
      <c r="D1412"/>
      <c r="E1412"/>
      <c r="AH1412"/>
      <c r="BG1412"/>
    </row>
    <row r="1413" spans="3:59" ht="15" x14ac:dyDescent="0.25">
      <c r="C1413"/>
      <c r="D1413"/>
      <c r="E1413"/>
      <c r="AH1413"/>
      <c r="BG1413"/>
    </row>
    <row r="1414" spans="3:59" ht="15" x14ac:dyDescent="0.25">
      <c r="C1414"/>
      <c r="D1414"/>
      <c r="E1414"/>
      <c r="AH1414"/>
      <c r="BG1414"/>
    </row>
    <row r="1415" spans="3:59" ht="15" x14ac:dyDescent="0.25">
      <c r="C1415"/>
      <c r="D1415"/>
      <c r="E1415"/>
      <c r="AH1415"/>
      <c r="BG1415"/>
    </row>
    <row r="1416" spans="3:59" ht="15" x14ac:dyDescent="0.25">
      <c r="C1416"/>
      <c r="D1416"/>
      <c r="E1416"/>
      <c r="AH1416"/>
      <c r="BG1416"/>
    </row>
    <row r="1417" spans="3:59" ht="15" x14ac:dyDescent="0.25">
      <c r="C1417"/>
      <c r="D1417"/>
      <c r="E1417"/>
      <c r="AH1417"/>
      <c r="BG1417"/>
    </row>
    <row r="1418" spans="3:59" ht="15" x14ac:dyDescent="0.25">
      <c r="C1418"/>
      <c r="D1418"/>
      <c r="E1418"/>
      <c r="AH1418"/>
      <c r="BG1418"/>
    </row>
    <row r="1419" spans="3:59" ht="15" x14ac:dyDescent="0.25">
      <c r="C1419"/>
      <c r="D1419"/>
      <c r="E1419"/>
      <c r="AH1419"/>
      <c r="BG1419"/>
    </row>
    <row r="1420" spans="3:59" ht="15" x14ac:dyDescent="0.25">
      <c r="C1420"/>
      <c r="D1420"/>
      <c r="E1420"/>
      <c r="AH1420"/>
      <c r="BG1420"/>
    </row>
    <row r="1421" spans="3:59" ht="15" x14ac:dyDescent="0.25">
      <c r="C1421"/>
      <c r="D1421"/>
      <c r="E1421"/>
      <c r="AH1421"/>
      <c r="BG1421"/>
    </row>
    <row r="1422" spans="3:59" ht="15" x14ac:dyDescent="0.25">
      <c r="C1422"/>
      <c r="D1422"/>
      <c r="E1422"/>
      <c r="AH1422"/>
      <c r="BG1422"/>
    </row>
    <row r="1423" spans="3:59" ht="15" x14ac:dyDescent="0.25">
      <c r="C1423"/>
      <c r="D1423"/>
      <c r="E1423"/>
      <c r="AH1423"/>
      <c r="BG1423"/>
    </row>
    <row r="1424" spans="3:59" ht="15" x14ac:dyDescent="0.25">
      <c r="C1424"/>
      <c r="D1424"/>
      <c r="E1424"/>
      <c r="AH1424"/>
      <c r="BG1424"/>
    </row>
    <row r="1425" spans="3:59" ht="15" x14ac:dyDescent="0.25">
      <c r="C1425"/>
      <c r="D1425"/>
      <c r="E1425"/>
      <c r="AH1425"/>
      <c r="BG1425"/>
    </row>
    <row r="1426" spans="3:59" ht="15" x14ac:dyDescent="0.25">
      <c r="C1426"/>
      <c r="D1426"/>
      <c r="E1426"/>
      <c r="AH1426"/>
      <c r="BG1426"/>
    </row>
    <row r="1427" spans="3:59" ht="15" x14ac:dyDescent="0.25">
      <c r="C1427"/>
      <c r="D1427"/>
      <c r="E1427"/>
      <c r="AH1427"/>
      <c r="BG1427"/>
    </row>
    <row r="1428" spans="3:59" ht="15" x14ac:dyDescent="0.25">
      <c r="C1428"/>
      <c r="D1428"/>
      <c r="E1428"/>
      <c r="AH1428"/>
      <c r="BG1428"/>
    </row>
    <row r="1429" spans="3:59" ht="15" x14ac:dyDescent="0.25">
      <c r="C1429"/>
      <c r="D1429"/>
      <c r="E1429"/>
      <c r="AH1429"/>
      <c r="BG1429"/>
    </row>
    <row r="1430" spans="3:59" ht="15" x14ac:dyDescent="0.25">
      <c r="C1430"/>
      <c r="D1430"/>
      <c r="E1430"/>
      <c r="AH1430"/>
      <c r="BG1430"/>
    </row>
    <row r="1431" spans="3:59" ht="15" x14ac:dyDescent="0.25">
      <c r="C1431"/>
      <c r="D1431"/>
      <c r="E1431"/>
      <c r="AH1431"/>
      <c r="BG1431"/>
    </row>
    <row r="1432" spans="3:59" ht="15" x14ac:dyDescent="0.25">
      <c r="C1432"/>
      <c r="D1432"/>
      <c r="E1432"/>
      <c r="AH1432"/>
      <c r="BG1432"/>
    </row>
    <row r="1433" spans="3:59" ht="15" x14ac:dyDescent="0.25">
      <c r="C1433"/>
      <c r="D1433"/>
      <c r="E1433"/>
      <c r="AH1433"/>
      <c r="BG1433"/>
    </row>
    <row r="1434" spans="3:59" ht="15" x14ac:dyDescent="0.25">
      <c r="C1434"/>
      <c r="D1434"/>
      <c r="E1434"/>
      <c r="AH1434"/>
      <c r="BG1434"/>
    </row>
    <row r="1435" spans="3:59" ht="15" x14ac:dyDescent="0.25">
      <c r="C1435"/>
      <c r="D1435"/>
      <c r="E1435"/>
      <c r="AH1435"/>
      <c r="BG1435"/>
    </row>
    <row r="1436" spans="3:59" ht="15" x14ac:dyDescent="0.25">
      <c r="C1436"/>
      <c r="D1436"/>
      <c r="E1436"/>
      <c r="AH1436"/>
      <c r="BG1436"/>
    </row>
    <row r="1437" spans="3:59" ht="15" x14ac:dyDescent="0.25">
      <c r="C1437"/>
      <c r="D1437"/>
      <c r="E1437"/>
      <c r="AH1437"/>
      <c r="BG1437"/>
    </row>
    <row r="1438" spans="3:59" ht="15" x14ac:dyDescent="0.25">
      <c r="C1438"/>
      <c r="D1438"/>
      <c r="E1438"/>
      <c r="AH1438"/>
      <c r="BG1438"/>
    </row>
    <row r="1439" spans="3:59" ht="15" x14ac:dyDescent="0.25">
      <c r="C1439"/>
      <c r="D1439"/>
      <c r="E1439"/>
      <c r="AH1439"/>
      <c r="BG1439"/>
    </row>
    <row r="1440" spans="3:59" ht="15" x14ac:dyDescent="0.25">
      <c r="C1440"/>
      <c r="D1440"/>
      <c r="E1440"/>
      <c r="AH1440"/>
      <c r="BG1440"/>
    </row>
    <row r="1441" spans="3:59" ht="15" x14ac:dyDescent="0.25">
      <c r="C1441"/>
      <c r="D1441"/>
      <c r="E1441"/>
      <c r="AH1441"/>
      <c r="BG1441"/>
    </row>
    <row r="1442" spans="3:59" ht="15" x14ac:dyDescent="0.25">
      <c r="C1442"/>
      <c r="D1442"/>
      <c r="E1442"/>
      <c r="AH1442"/>
      <c r="BG1442"/>
    </row>
    <row r="1443" spans="3:59" ht="15" x14ac:dyDescent="0.25">
      <c r="C1443"/>
      <c r="D1443"/>
      <c r="E1443"/>
      <c r="AH1443"/>
      <c r="BG1443"/>
    </row>
    <row r="1444" spans="3:59" ht="15" x14ac:dyDescent="0.25">
      <c r="C1444"/>
      <c r="D1444"/>
      <c r="E1444"/>
      <c r="AH1444"/>
      <c r="BG1444"/>
    </row>
    <row r="1445" spans="3:59" ht="15" x14ac:dyDescent="0.25">
      <c r="C1445"/>
      <c r="D1445"/>
      <c r="E1445"/>
      <c r="AH1445"/>
      <c r="BG1445"/>
    </row>
    <row r="1446" spans="3:59" ht="15" x14ac:dyDescent="0.25">
      <c r="C1446"/>
      <c r="D1446"/>
      <c r="E1446"/>
      <c r="AH1446"/>
      <c r="BG1446"/>
    </row>
    <row r="1447" spans="3:59" ht="15" x14ac:dyDescent="0.25">
      <c r="C1447"/>
      <c r="D1447"/>
      <c r="E1447"/>
      <c r="AH1447"/>
      <c r="BG1447"/>
    </row>
    <row r="1448" spans="3:59" ht="15" x14ac:dyDescent="0.25">
      <c r="C1448"/>
      <c r="D1448"/>
      <c r="E1448"/>
      <c r="AH1448"/>
      <c r="BG1448"/>
    </row>
    <row r="1449" spans="3:59" ht="15" x14ac:dyDescent="0.25">
      <c r="C1449"/>
      <c r="D1449"/>
      <c r="E1449"/>
      <c r="AH1449"/>
      <c r="BG1449"/>
    </row>
    <row r="1450" spans="3:59" ht="15" x14ac:dyDescent="0.25">
      <c r="C1450"/>
      <c r="D1450"/>
      <c r="E1450"/>
      <c r="AH1450"/>
      <c r="BG1450"/>
    </row>
    <row r="1451" spans="3:59" ht="15" x14ac:dyDescent="0.25">
      <c r="C1451"/>
      <c r="D1451"/>
      <c r="E1451"/>
      <c r="AH1451"/>
      <c r="BG1451"/>
    </row>
    <row r="1452" spans="3:59" ht="15" x14ac:dyDescent="0.25">
      <c r="C1452"/>
      <c r="D1452"/>
      <c r="E1452"/>
      <c r="AH1452"/>
      <c r="BG1452"/>
    </row>
    <row r="1453" spans="3:59" ht="15" x14ac:dyDescent="0.25">
      <c r="C1453"/>
      <c r="D1453"/>
      <c r="E1453"/>
      <c r="AH1453"/>
      <c r="BG1453"/>
    </row>
    <row r="1454" spans="3:59" ht="15" x14ac:dyDescent="0.25">
      <c r="C1454"/>
      <c r="D1454"/>
      <c r="E1454"/>
      <c r="AH1454"/>
      <c r="BG1454"/>
    </row>
    <row r="1455" spans="3:59" ht="15" x14ac:dyDescent="0.25">
      <c r="C1455"/>
      <c r="D1455"/>
      <c r="E1455"/>
      <c r="AH1455"/>
      <c r="BG1455"/>
    </row>
    <row r="1456" spans="3:59" ht="15" x14ac:dyDescent="0.25">
      <c r="C1456"/>
      <c r="D1456"/>
      <c r="E1456"/>
      <c r="AH1456"/>
      <c r="BG1456"/>
    </row>
    <row r="1457" spans="3:59" ht="15" x14ac:dyDescent="0.25">
      <c r="C1457"/>
      <c r="D1457"/>
      <c r="E1457"/>
      <c r="AH1457"/>
      <c r="BG1457"/>
    </row>
    <row r="1458" spans="3:59" ht="15" x14ac:dyDescent="0.25">
      <c r="C1458"/>
      <c r="D1458"/>
      <c r="E1458"/>
      <c r="AH1458"/>
      <c r="BG1458"/>
    </row>
    <row r="1459" spans="3:59" ht="15" x14ac:dyDescent="0.25">
      <c r="C1459"/>
      <c r="D1459"/>
      <c r="E1459"/>
      <c r="AH1459"/>
      <c r="BG1459"/>
    </row>
    <row r="1460" spans="3:59" ht="15" x14ac:dyDescent="0.25">
      <c r="C1460"/>
      <c r="D1460"/>
      <c r="E1460"/>
      <c r="AH1460"/>
      <c r="BG1460"/>
    </row>
    <row r="1461" spans="3:59" ht="15" x14ac:dyDescent="0.25">
      <c r="C1461"/>
      <c r="D1461"/>
      <c r="E1461"/>
      <c r="AH1461"/>
      <c r="BG1461"/>
    </row>
    <row r="1462" spans="3:59" ht="15" x14ac:dyDescent="0.25">
      <c r="C1462"/>
      <c r="D1462"/>
      <c r="E1462"/>
      <c r="AH1462"/>
      <c r="BG1462"/>
    </row>
    <row r="1463" spans="3:59" ht="15" x14ac:dyDescent="0.25">
      <c r="C1463"/>
      <c r="D1463"/>
      <c r="E1463"/>
      <c r="AH1463"/>
      <c r="BG1463"/>
    </row>
    <row r="1464" spans="3:59" ht="15" x14ac:dyDescent="0.25">
      <c r="C1464"/>
      <c r="D1464"/>
      <c r="E1464"/>
      <c r="AH1464"/>
      <c r="BG1464"/>
    </row>
    <row r="1465" spans="3:59" ht="15" x14ac:dyDescent="0.25">
      <c r="C1465"/>
      <c r="D1465"/>
      <c r="E1465"/>
      <c r="AH1465"/>
      <c r="BG1465"/>
    </row>
    <row r="1466" spans="3:59" ht="15" x14ac:dyDescent="0.25">
      <c r="C1466"/>
      <c r="D1466"/>
      <c r="E1466"/>
      <c r="AH1466"/>
      <c r="BG1466"/>
    </row>
    <row r="1467" spans="3:59" ht="15" x14ac:dyDescent="0.25">
      <c r="C1467"/>
      <c r="D1467"/>
      <c r="E1467"/>
      <c r="AH1467"/>
      <c r="BG1467"/>
    </row>
    <row r="1468" spans="3:59" ht="15" x14ac:dyDescent="0.25">
      <c r="C1468"/>
      <c r="D1468"/>
      <c r="E1468"/>
      <c r="AH1468"/>
      <c r="BG1468"/>
    </row>
    <row r="1469" spans="3:59" ht="15" x14ac:dyDescent="0.25">
      <c r="C1469"/>
      <c r="D1469"/>
      <c r="E1469"/>
      <c r="AH1469"/>
      <c r="BG1469"/>
    </row>
    <row r="1470" spans="3:59" ht="15" x14ac:dyDescent="0.25">
      <c r="C1470"/>
      <c r="D1470"/>
      <c r="E1470"/>
      <c r="AH1470"/>
      <c r="BG1470"/>
    </row>
    <row r="1471" spans="3:59" ht="15" x14ac:dyDescent="0.25">
      <c r="C1471"/>
      <c r="D1471"/>
      <c r="E1471"/>
      <c r="AH1471"/>
      <c r="BG1471"/>
    </row>
    <row r="1472" spans="3:59" ht="15" x14ac:dyDescent="0.25">
      <c r="C1472"/>
      <c r="D1472"/>
      <c r="E1472"/>
      <c r="AH1472"/>
      <c r="BG1472"/>
    </row>
    <row r="1473" spans="3:59" ht="15" x14ac:dyDescent="0.25">
      <c r="C1473"/>
      <c r="D1473"/>
      <c r="E1473"/>
      <c r="AH1473"/>
      <c r="BG1473"/>
    </row>
    <row r="1474" spans="3:59" ht="15" x14ac:dyDescent="0.25">
      <c r="C1474"/>
      <c r="D1474"/>
      <c r="E1474"/>
      <c r="AH1474"/>
      <c r="BG1474"/>
    </row>
    <row r="1475" spans="3:59" ht="15" x14ac:dyDescent="0.25">
      <c r="C1475"/>
      <c r="D1475"/>
      <c r="E1475"/>
      <c r="AH1475"/>
      <c r="BG1475"/>
    </row>
    <row r="1476" spans="3:59" ht="15" x14ac:dyDescent="0.25">
      <c r="C1476"/>
      <c r="D1476"/>
      <c r="E1476"/>
      <c r="AH1476"/>
      <c r="BG1476"/>
    </row>
    <row r="1477" spans="3:59" ht="15" x14ac:dyDescent="0.25">
      <c r="C1477"/>
      <c r="D1477"/>
      <c r="E1477"/>
      <c r="AH1477"/>
      <c r="BG1477"/>
    </row>
    <row r="1478" spans="3:59" ht="15" x14ac:dyDescent="0.25">
      <c r="C1478"/>
      <c r="D1478"/>
      <c r="E1478"/>
      <c r="AH1478"/>
      <c r="BG1478"/>
    </row>
    <row r="1479" spans="3:59" ht="15" x14ac:dyDescent="0.25">
      <c r="C1479"/>
      <c r="D1479"/>
      <c r="E1479"/>
      <c r="AH1479"/>
      <c r="BG1479"/>
    </row>
    <row r="1480" spans="3:59" ht="15" x14ac:dyDescent="0.25">
      <c r="C1480"/>
      <c r="D1480"/>
      <c r="E1480"/>
      <c r="AH1480"/>
      <c r="BG1480"/>
    </row>
    <row r="1481" spans="3:59" ht="15" x14ac:dyDescent="0.25">
      <c r="C1481"/>
      <c r="D1481"/>
      <c r="E1481"/>
      <c r="AH1481"/>
      <c r="BG1481"/>
    </row>
    <row r="1482" spans="3:59" ht="15" x14ac:dyDescent="0.25">
      <c r="C1482"/>
      <c r="D1482"/>
      <c r="E1482"/>
      <c r="AH1482"/>
      <c r="BG1482"/>
    </row>
    <row r="1483" spans="3:59" ht="15" x14ac:dyDescent="0.25">
      <c r="C1483"/>
      <c r="D1483"/>
      <c r="E1483"/>
      <c r="AH1483"/>
      <c r="BG1483"/>
    </row>
    <row r="1484" spans="3:59" ht="15" x14ac:dyDescent="0.25">
      <c r="C1484"/>
      <c r="D1484"/>
      <c r="E1484"/>
      <c r="AH1484"/>
      <c r="BG1484"/>
    </row>
    <row r="1485" spans="3:59" ht="15" x14ac:dyDescent="0.25">
      <c r="C1485"/>
      <c r="D1485"/>
      <c r="E1485"/>
      <c r="AH1485"/>
      <c r="BG1485"/>
    </row>
    <row r="1486" spans="3:59" ht="15" x14ac:dyDescent="0.25">
      <c r="C1486"/>
      <c r="D1486"/>
      <c r="E1486"/>
      <c r="AH1486"/>
      <c r="BG1486"/>
    </row>
    <row r="1487" spans="3:59" ht="15" x14ac:dyDescent="0.25">
      <c r="C1487"/>
      <c r="D1487"/>
      <c r="E1487"/>
      <c r="AH1487"/>
      <c r="BG1487"/>
    </row>
    <row r="1488" spans="3:59" ht="15" x14ac:dyDescent="0.25">
      <c r="C1488"/>
      <c r="D1488"/>
      <c r="E1488"/>
      <c r="AH1488"/>
      <c r="BG1488"/>
    </row>
    <row r="1489" spans="3:59" ht="15" x14ac:dyDescent="0.25">
      <c r="C1489"/>
      <c r="D1489"/>
      <c r="E1489"/>
      <c r="AH1489"/>
      <c r="BG1489"/>
    </row>
    <row r="1490" spans="3:59" ht="15" x14ac:dyDescent="0.25">
      <c r="C1490"/>
      <c r="D1490"/>
      <c r="E1490"/>
      <c r="AH1490"/>
      <c r="BG1490"/>
    </row>
    <row r="1491" spans="3:59" ht="15" x14ac:dyDescent="0.25">
      <c r="C1491"/>
      <c r="D1491"/>
      <c r="E1491"/>
      <c r="AH1491"/>
      <c r="BG1491"/>
    </row>
    <row r="1492" spans="3:59" ht="15" x14ac:dyDescent="0.25">
      <c r="C1492"/>
      <c r="D1492"/>
      <c r="E1492"/>
      <c r="AH1492"/>
      <c r="BG1492"/>
    </row>
    <row r="1493" spans="3:59" ht="15" x14ac:dyDescent="0.25">
      <c r="C1493"/>
      <c r="D1493"/>
      <c r="E1493"/>
      <c r="AH1493"/>
      <c r="BG1493"/>
    </row>
    <row r="1494" spans="3:59" ht="15" x14ac:dyDescent="0.25">
      <c r="C1494"/>
      <c r="D1494"/>
      <c r="E1494"/>
      <c r="AH1494"/>
      <c r="BG1494"/>
    </row>
    <row r="1495" spans="3:59" ht="15" x14ac:dyDescent="0.25">
      <c r="C1495"/>
      <c r="D1495"/>
      <c r="E1495"/>
      <c r="AH1495"/>
      <c r="BG1495"/>
    </row>
    <row r="1496" spans="3:59" ht="15" x14ac:dyDescent="0.25">
      <c r="C1496"/>
      <c r="D1496"/>
      <c r="E1496"/>
      <c r="AH1496"/>
      <c r="BG1496"/>
    </row>
    <row r="1497" spans="3:59" ht="15" x14ac:dyDescent="0.25">
      <c r="C1497"/>
      <c r="D1497"/>
      <c r="E1497"/>
      <c r="AH1497"/>
      <c r="BG1497"/>
    </row>
    <row r="1498" spans="3:59" ht="15" x14ac:dyDescent="0.25">
      <c r="C1498"/>
      <c r="D1498"/>
      <c r="E1498"/>
      <c r="AH1498"/>
      <c r="BG1498"/>
    </row>
    <row r="1499" spans="3:59" ht="15" x14ac:dyDescent="0.25">
      <c r="C1499"/>
      <c r="D1499"/>
      <c r="E1499"/>
      <c r="AH1499"/>
      <c r="BG1499"/>
    </row>
    <row r="1500" spans="3:59" ht="15" x14ac:dyDescent="0.25">
      <c r="C1500"/>
      <c r="D1500"/>
      <c r="E1500"/>
      <c r="AH1500"/>
      <c r="BG1500"/>
    </row>
    <row r="1501" spans="3:59" ht="15" x14ac:dyDescent="0.25">
      <c r="C1501"/>
      <c r="D1501"/>
      <c r="E1501"/>
      <c r="AH1501"/>
      <c r="BG1501"/>
    </row>
    <row r="1502" spans="3:59" ht="15" x14ac:dyDescent="0.25">
      <c r="C1502"/>
      <c r="D1502"/>
      <c r="E1502"/>
      <c r="AH1502"/>
      <c r="BG1502"/>
    </row>
    <row r="1503" spans="3:59" ht="15" x14ac:dyDescent="0.25">
      <c r="C1503"/>
      <c r="D1503"/>
      <c r="E1503"/>
      <c r="AH1503"/>
      <c r="BG1503"/>
    </row>
    <row r="1504" spans="3:59" ht="15" x14ac:dyDescent="0.25">
      <c r="C1504"/>
      <c r="D1504"/>
      <c r="E1504"/>
      <c r="AH1504"/>
      <c r="BG1504"/>
    </row>
    <row r="1505" spans="3:59" ht="15" x14ac:dyDescent="0.25">
      <c r="C1505"/>
      <c r="D1505"/>
      <c r="E1505"/>
      <c r="AH1505"/>
      <c r="BG1505"/>
    </row>
    <row r="1506" spans="3:59" ht="15" x14ac:dyDescent="0.25">
      <c r="C1506"/>
      <c r="D1506"/>
      <c r="E1506"/>
      <c r="AH1506"/>
      <c r="BG1506"/>
    </row>
    <row r="1507" spans="3:59" ht="15" x14ac:dyDescent="0.25">
      <c r="C1507"/>
      <c r="D1507"/>
      <c r="E1507"/>
      <c r="AH1507"/>
      <c r="BG1507"/>
    </row>
    <row r="1508" spans="3:59" ht="15" x14ac:dyDescent="0.25">
      <c r="C1508"/>
      <c r="D1508"/>
      <c r="E1508"/>
      <c r="AH1508"/>
      <c r="BG1508"/>
    </row>
    <row r="1509" spans="3:59" ht="15" x14ac:dyDescent="0.25">
      <c r="C1509"/>
      <c r="D1509"/>
      <c r="E1509"/>
      <c r="AH1509"/>
      <c r="BG1509"/>
    </row>
    <row r="1510" spans="3:59" ht="15" x14ac:dyDescent="0.25">
      <c r="C1510"/>
      <c r="D1510"/>
      <c r="E1510"/>
      <c r="AH1510"/>
      <c r="BG1510"/>
    </row>
    <row r="1511" spans="3:59" ht="15" x14ac:dyDescent="0.25">
      <c r="C1511"/>
      <c r="D1511"/>
      <c r="E1511"/>
      <c r="AH1511"/>
      <c r="BG1511"/>
    </row>
    <row r="1512" spans="3:59" ht="15" x14ac:dyDescent="0.25">
      <c r="C1512"/>
      <c r="D1512"/>
      <c r="E1512"/>
      <c r="AH1512"/>
      <c r="BG1512"/>
    </row>
    <row r="1513" spans="3:59" ht="15" x14ac:dyDescent="0.25">
      <c r="C1513"/>
      <c r="D1513"/>
      <c r="E1513"/>
      <c r="AH1513"/>
      <c r="BG1513"/>
    </row>
    <row r="1514" spans="3:59" ht="15" x14ac:dyDescent="0.25">
      <c r="C1514"/>
      <c r="D1514"/>
      <c r="E1514"/>
      <c r="AH1514"/>
      <c r="BG1514"/>
    </row>
    <row r="1515" spans="3:59" ht="15" x14ac:dyDescent="0.25">
      <c r="C1515"/>
      <c r="D1515"/>
      <c r="E1515"/>
      <c r="AH1515"/>
      <c r="BG1515"/>
    </row>
    <row r="1516" spans="3:59" ht="15" x14ac:dyDescent="0.25">
      <c r="C1516"/>
      <c r="D1516"/>
      <c r="E1516"/>
      <c r="AH1516"/>
      <c r="BG1516"/>
    </row>
    <row r="1517" spans="3:59" ht="15" x14ac:dyDescent="0.25">
      <c r="C1517"/>
      <c r="D1517"/>
      <c r="E1517"/>
      <c r="AH1517"/>
      <c r="BG1517"/>
    </row>
    <row r="1518" spans="3:59" ht="15" x14ac:dyDescent="0.25">
      <c r="C1518"/>
      <c r="D1518"/>
      <c r="E1518"/>
      <c r="AH1518"/>
      <c r="BG1518"/>
    </row>
    <row r="1519" spans="3:59" ht="15" x14ac:dyDescent="0.25">
      <c r="C1519"/>
      <c r="D1519"/>
      <c r="E1519"/>
      <c r="AH1519"/>
      <c r="BG1519"/>
    </row>
    <row r="1520" spans="3:59" ht="15" x14ac:dyDescent="0.25">
      <c r="C1520"/>
      <c r="D1520"/>
      <c r="E1520"/>
      <c r="AH1520"/>
      <c r="BG1520"/>
    </row>
    <row r="1521" spans="3:59" ht="15" x14ac:dyDescent="0.25">
      <c r="C1521"/>
      <c r="D1521"/>
      <c r="E1521"/>
      <c r="AH1521"/>
      <c r="BG1521"/>
    </row>
    <row r="1522" spans="3:59" ht="15" x14ac:dyDescent="0.25">
      <c r="C1522"/>
      <c r="D1522"/>
      <c r="E1522"/>
      <c r="AH1522"/>
      <c r="BG1522"/>
    </row>
    <row r="1523" spans="3:59" ht="15" x14ac:dyDescent="0.25">
      <c r="C1523"/>
      <c r="D1523"/>
      <c r="E1523"/>
      <c r="AH1523"/>
      <c r="BG1523"/>
    </row>
    <row r="1524" spans="3:59" ht="15" x14ac:dyDescent="0.25">
      <c r="C1524"/>
      <c r="D1524"/>
      <c r="E1524"/>
      <c r="AH1524"/>
      <c r="BG1524"/>
    </row>
    <row r="1525" spans="3:59" ht="15" x14ac:dyDescent="0.25">
      <c r="C1525"/>
      <c r="D1525"/>
      <c r="E1525"/>
      <c r="AH1525"/>
      <c r="BG1525"/>
    </row>
    <row r="1526" spans="3:59" ht="15" x14ac:dyDescent="0.25">
      <c r="C1526"/>
      <c r="D1526"/>
      <c r="E1526"/>
      <c r="AH1526"/>
      <c r="BG1526"/>
    </row>
    <row r="1527" spans="3:59" ht="15" x14ac:dyDescent="0.25">
      <c r="C1527"/>
      <c r="D1527"/>
      <c r="E1527"/>
      <c r="AH1527"/>
      <c r="BG1527"/>
    </row>
    <row r="1528" spans="3:59" ht="15" x14ac:dyDescent="0.25">
      <c r="C1528"/>
      <c r="D1528"/>
      <c r="E1528"/>
      <c r="AH1528"/>
      <c r="BG1528"/>
    </row>
    <row r="1529" spans="3:59" ht="15" x14ac:dyDescent="0.25">
      <c r="C1529"/>
      <c r="D1529"/>
      <c r="E1529"/>
      <c r="AH1529"/>
      <c r="BG1529"/>
    </row>
    <row r="1530" spans="3:59" ht="15" x14ac:dyDescent="0.25">
      <c r="C1530"/>
      <c r="D1530"/>
      <c r="E1530"/>
      <c r="AH1530"/>
      <c r="BG1530"/>
    </row>
    <row r="1531" spans="3:59" ht="15" x14ac:dyDescent="0.25">
      <c r="C1531"/>
      <c r="D1531"/>
      <c r="E1531"/>
      <c r="AH1531"/>
      <c r="BG1531"/>
    </row>
    <row r="1532" spans="3:59" ht="15" x14ac:dyDescent="0.25">
      <c r="C1532"/>
      <c r="D1532"/>
      <c r="E1532"/>
      <c r="AH1532"/>
      <c r="BG1532"/>
    </row>
    <row r="1533" spans="3:59" ht="15" x14ac:dyDescent="0.25">
      <c r="C1533"/>
      <c r="D1533"/>
      <c r="E1533"/>
      <c r="AH1533"/>
      <c r="BG1533"/>
    </row>
    <row r="1534" spans="3:59" ht="15" x14ac:dyDescent="0.25">
      <c r="C1534"/>
      <c r="D1534"/>
      <c r="E1534"/>
      <c r="AH1534"/>
      <c r="BG1534"/>
    </row>
    <row r="1535" spans="3:59" ht="15" x14ac:dyDescent="0.25">
      <c r="C1535"/>
      <c r="D1535"/>
      <c r="E1535"/>
      <c r="AH1535"/>
      <c r="BG1535"/>
    </row>
    <row r="1536" spans="3:59" ht="15" x14ac:dyDescent="0.25">
      <c r="C1536"/>
      <c r="D1536"/>
      <c r="E1536"/>
      <c r="AH1536"/>
      <c r="BG1536"/>
    </row>
    <row r="1537" spans="3:59" ht="15" x14ac:dyDescent="0.25">
      <c r="C1537"/>
      <c r="D1537"/>
      <c r="E1537"/>
      <c r="AH1537"/>
      <c r="BG1537"/>
    </row>
    <row r="1538" spans="3:59" ht="15" x14ac:dyDescent="0.25">
      <c r="C1538"/>
      <c r="D1538"/>
      <c r="E1538"/>
      <c r="AH1538"/>
      <c r="BG1538"/>
    </row>
    <row r="1539" spans="3:59" ht="15" x14ac:dyDescent="0.25">
      <c r="C1539"/>
      <c r="D1539"/>
      <c r="E1539"/>
      <c r="AH1539"/>
      <c r="BG1539"/>
    </row>
    <row r="1540" spans="3:59" ht="15" x14ac:dyDescent="0.25">
      <c r="C1540"/>
      <c r="D1540"/>
      <c r="E1540"/>
      <c r="AH1540"/>
      <c r="BG1540"/>
    </row>
    <row r="1541" spans="3:59" ht="15" x14ac:dyDescent="0.25">
      <c r="C1541"/>
      <c r="D1541"/>
      <c r="E1541"/>
      <c r="AH1541"/>
      <c r="BG1541"/>
    </row>
    <row r="1542" spans="3:59" ht="15" x14ac:dyDescent="0.25">
      <c r="C1542"/>
      <c r="D1542"/>
      <c r="E1542"/>
      <c r="AH1542"/>
      <c r="BG1542"/>
    </row>
    <row r="1543" spans="3:59" ht="15" x14ac:dyDescent="0.25">
      <c r="C1543"/>
      <c r="D1543"/>
      <c r="E1543"/>
      <c r="AH1543"/>
      <c r="BG1543"/>
    </row>
    <row r="1544" spans="3:59" ht="15" x14ac:dyDescent="0.25">
      <c r="C1544"/>
      <c r="D1544"/>
      <c r="E1544"/>
      <c r="AH1544"/>
      <c r="BG1544"/>
    </row>
    <row r="1545" spans="3:59" ht="15" x14ac:dyDescent="0.25">
      <c r="C1545"/>
      <c r="D1545"/>
      <c r="E1545"/>
      <c r="AH1545"/>
      <c r="BG1545"/>
    </row>
    <row r="1546" spans="3:59" ht="15" x14ac:dyDescent="0.25">
      <c r="C1546"/>
      <c r="D1546"/>
      <c r="E1546"/>
      <c r="AH1546"/>
      <c r="BG1546"/>
    </row>
    <row r="1547" spans="3:59" ht="15" x14ac:dyDescent="0.25">
      <c r="C1547"/>
      <c r="D1547"/>
      <c r="E1547"/>
      <c r="AH1547"/>
      <c r="BG1547"/>
    </row>
    <row r="1548" spans="3:59" ht="15" x14ac:dyDescent="0.25">
      <c r="C1548"/>
      <c r="D1548"/>
      <c r="E1548"/>
      <c r="AH1548"/>
      <c r="BG1548"/>
    </row>
    <row r="1549" spans="3:59" ht="15" x14ac:dyDescent="0.25">
      <c r="C1549"/>
      <c r="D1549"/>
      <c r="E1549"/>
      <c r="AH1549"/>
      <c r="BG1549"/>
    </row>
    <row r="1550" spans="3:59" ht="15" x14ac:dyDescent="0.25">
      <c r="C1550"/>
      <c r="D1550"/>
      <c r="E1550"/>
      <c r="AH1550"/>
      <c r="BG1550"/>
    </row>
    <row r="1551" spans="3:59" ht="15" x14ac:dyDescent="0.25">
      <c r="C1551"/>
      <c r="D1551"/>
      <c r="E1551"/>
      <c r="AH1551"/>
      <c r="BG1551"/>
    </row>
    <row r="1552" spans="3:59" ht="15" x14ac:dyDescent="0.25">
      <c r="C1552"/>
      <c r="D1552"/>
      <c r="E1552"/>
      <c r="AH1552"/>
      <c r="BG1552"/>
    </row>
    <row r="1553" spans="3:59" ht="15" x14ac:dyDescent="0.25">
      <c r="C1553"/>
      <c r="D1553"/>
      <c r="E1553"/>
      <c r="AH1553"/>
      <c r="BG1553"/>
    </row>
    <row r="1554" spans="3:59" ht="15" x14ac:dyDescent="0.25">
      <c r="C1554"/>
      <c r="D1554"/>
      <c r="E1554"/>
      <c r="AH1554"/>
      <c r="BG1554"/>
    </row>
    <row r="1555" spans="3:59" ht="15" x14ac:dyDescent="0.25">
      <c r="C1555"/>
      <c r="D1555"/>
      <c r="E1555"/>
      <c r="AH1555"/>
      <c r="BG1555"/>
    </row>
    <row r="1556" spans="3:59" ht="15" x14ac:dyDescent="0.25">
      <c r="C1556"/>
      <c r="D1556"/>
      <c r="E1556"/>
      <c r="AH1556"/>
      <c r="BG1556"/>
    </row>
    <row r="1557" spans="3:59" ht="15" x14ac:dyDescent="0.25">
      <c r="C1557"/>
      <c r="D1557"/>
      <c r="E1557"/>
      <c r="AH1557"/>
      <c r="BG1557"/>
    </row>
    <row r="1558" spans="3:59" ht="15" x14ac:dyDescent="0.25">
      <c r="C1558"/>
      <c r="D1558"/>
      <c r="E1558"/>
      <c r="AH1558"/>
      <c r="BG1558"/>
    </row>
    <row r="1559" spans="3:59" ht="15" x14ac:dyDescent="0.25">
      <c r="C1559"/>
      <c r="D1559"/>
      <c r="E1559"/>
      <c r="AH1559"/>
      <c r="BG1559"/>
    </row>
    <row r="1560" spans="3:59" ht="15" x14ac:dyDescent="0.25">
      <c r="C1560"/>
      <c r="D1560"/>
      <c r="E1560"/>
      <c r="AH1560"/>
      <c r="BG1560"/>
    </row>
    <row r="1561" spans="3:59" ht="15" x14ac:dyDescent="0.25">
      <c r="C1561"/>
      <c r="D1561"/>
      <c r="E1561"/>
      <c r="AH1561"/>
      <c r="BG1561"/>
    </row>
    <row r="1562" spans="3:59" ht="15" x14ac:dyDescent="0.25">
      <c r="C1562"/>
      <c r="D1562"/>
      <c r="E1562"/>
      <c r="AH1562"/>
      <c r="BG1562"/>
    </row>
    <row r="1563" spans="3:59" ht="15" x14ac:dyDescent="0.25">
      <c r="C1563"/>
      <c r="D1563"/>
      <c r="E1563"/>
      <c r="AH1563"/>
      <c r="BG1563"/>
    </row>
    <row r="1564" spans="3:59" ht="15" x14ac:dyDescent="0.25">
      <c r="C1564"/>
      <c r="D1564"/>
      <c r="E1564"/>
      <c r="AH1564"/>
      <c r="BG1564"/>
    </row>
    <row r="1565" spans="3:59" ht="15" x14ac:dyDescent="0.25">
      <c r="C1565"/>
      <c r="D1565"/>
      <c r="E1565"/>
      <c r="AH1565"/>
      <c r="BG1565"/>
    </row>
    <row r="1566" spans="3:59" ht="15" x14ac:dyDescent="0.25">
      <c r="C1566"/>
      <c r="D1566"/>
      <c r="E1566"/>
      <c r="AH1566"/>
      <c r="BG1566"/>
    </row>
    <row r="1567" spans="3:59" ht="15" x14ac:dyDescent="0.25">
      <c r="C1567"/>
      <c r="D1567"/>
      <c r="E1567"/>
      <c r="AH1567"/>
      <c r="BG1567"/>
    </row>
    <row r="1568" spans="3:59" ht="15" x14ac:dyDescent="0.25">
      <c r="C1568"/>
      <c r="D1568"/>
      <c r="E1568"/>
      <c r="AH1568"/>
      <c r="BG1568"/>
    </row>
    <row r="1569" spans="3:59" ht="15" x14ac:dyDescent="0.25">
      <c r="C1569"/>
      <c r="D1569"/>
      <c r="E1569"/>
      <c r="AH1569"/>
      <c r="BG1569"/>
    </row>
    <row r="1570" spans="3:59" ht="15" x14ac:dyDescent="0.25">
      <c r="C1570"/>
      <c r="D1570"/>
      <c r="E1570"/>
      <c r="AH1570"/>
      <c r="BG1570"/>
    </row>
    <row r="1571" spans="3:59" ht="15" x14ac:dyDescent="0.25">
      <c r="C1571"/>
      <c r="D1571"/>
      <c r="E1571"/>
      <c r="AH1571"/>
      <c r="BG1571"/>
    </row>
    <row r="1572" spans="3:59" ht="15" x14ac:dyDescent="0.25">
      <c r="C1572"/>
      <c r="D1572"/>
      <c r="E1572"/>
      <c r="AH1572"/>
      <c r="BG1572"/>
    </row>
    <row r="1573" spans="3:59" ht="15" x14ac:dyDescent="0.25">
      <c r="C1573"/>
      <c r="D1573"/>
      <c r="E1573"/>
      <c r="AH1573"/>
      <c r="BG1573"/>
    </row>
    <row r="1574" spans="3:59" ht="15" x14ac:dyDescent="0.25">
      <c r="C1574"/>
      <c r="D1574"/>
      <c r="E1574"/>
      <c r="AH1574"/>
      <c r="BG1574"/>
    </row>
    <row r="1575" spans="3:59" ht="15" x14ac:dyDescent="0.25">
      <c r="C1575"/>
      <c r="D1575"/>
      <c r="E1575"/>
      <c r="AH1575"/>
      <c r="BG1575"/>
    </row>
    <row r="1576" spans="3:59" ht="15" x14ac:dyDescent="0.25">
      <c r="C1576"/>
      <c r="D1576"/>
      <c r="E1576"/>
      <c r="AH1576"/>
      <c r="BG1576"/>
    </row>
    <row r="1577" spans="3:59" ht="15" x14ac:dyDescent="0.25">
      <c r="C1577"/>
      <c r="D1577"/>
      <c r="E1577"/>
      <c r="AH1577"/>
      <c r="BG1577"/>
    </row>
    <row r="1578" spans="3:59" ht="15" x14ac:dyDescent="0.25">
      <c r="C1578"/>
      <c r="D1578"/>
      <c r="E1578"/>
      <c r="AH1578"/>
      <c r="BG1578"/>
    </row>
    <row r="1579" spans="3:59" ht="15" x14ac:dyDescent="0.25">
      <c r="C1579"/>
      <c r="D1579"/>
      <c r="E1579"/>
      <c r="AH1579"/>
      <c r="BG1579"/>
    </row>
    <row r="1580" spans="3:59" ht="15" x14ac:dyDescent="0.25">
      <c r="C1580"/>
      <c r="D1580"/>
      <c r="E1580"/>
      <c r="AH1580"/>
      <c r="BG1580"/>
    </row>
    <row r="1581" spans="3:59" ht="15" x14ac:dyDescent="0.25">
      <c r="C1581"/>
      <c r="D1581"/>
      <c r="E1581"/>
      <c r="AH1581"/>
      <c r="BG1581"/>
    </row>
    <row r="1582" spans="3:59" ht="15" x14ac:dyDescent="0.25">
      <c r="C1582"/>
      <c r="D1582"/>
      <c r="E1582"/>
      <c r="AH1582"/>
      <c r="BG1582"/>
    </row>
    <row r="1583" spans="3:59" ht="15" x14ac:dyDescent="0.25">
      <c r="C1583"/>
      <c r="D1583"/>
      <c r="E1583"/>
      <c r="AH1583"/>
      <c r="BG1583"/>
    </row>
    <row r="1584" spans="3:59" ht="15" x14ac:dyDescent="0.25">
      <c r="C1584"/>
      <c r="D1584"/>
      <c r="E1584"/>
      <c r="AH1584"/>
      <c r="BG1584"/>
    </row>
    <row r="1585" spans="3:59" ht="15" x14ac:dyDescent="0.25">
      <c r="C1585"/>
      <c r="D1585"/>
      <c r="E1585"/>
      <c r="AH1585"/>
      <c r="BG1585"/>
    </row>
    <row r="1586" spans="3:59" ht="15" x14ac:dyDescent="0.25">
      <c r="C1586"/>
      <c r="D1586"/>
      <c r="E1586"/>
      <c r="AH1586"/>
      <c r="BG1586"/>
    </row>
    <row r="1587" spans="3:59" ht="15" x14ac:dyDescent="0.25">
      <c r="C1587"/>
      <c r="D1587"/>
      <c r="E1587"/>
      <c r="AH1587"/>
      <c r="BG1587"/>
    </row>
    <row r="1588" spans="3:59" ht="15" x14ac:dyDescent="0.25">
      <c r="C1588"/>
      <c r="D1588"/>
      <c r="E1588"/>
      <c r="AH1588"/>
      <c r="BG1588"/>
    </row>
    <row r="1589" spans="3:59" ht="15" x14ac:dyDescent="0.25">
      <c r="C1589"/>
      <c r="D1589"/>
      <c r="E1589"/>
      <c r="AH1589"/>
      <c r="BG1589"/>
    </row>
    <row r="1590" spans="3:59" ht="15" x14ac:dyDescent="0.25">
      <c r="C1590"/>
      <c r="D1590"/>
      <c r="E1590"/>
      <c r="AH1590"/>
      <c r="BG1590"/>
    </row>
    <row r="1591" spans="3:59" ht="15" x14ac:dyDescent="0.25">
      <c r="C1591"/>
      <c r="D1591"/>
      <c r="E1591"/>
      <c r="AH1591"/>
      <c r="BG1591"/>
    </row>
    <row r="1592" spans="3:59" ht="15" x14ac:dyDescent="0.25">
      <c r="C1592"/>
      <c r="D1592"/>
      <c r="E1592"/>
      <c r="AH1592"/>
      <c r="BG1592"/>
    </row>
    <row r="1593" spans="3:59" ht="15" x14ac:dyDescent="0.25">
      <c r="C1593"/>
      <c r="D1593"/>
      <c r="E1593"/>
      <c r="AH1593"/>
      <c r="BG1593"/>
    </row>
    <row r="1594" spans="3:59" ht="15" x14ac:dyDescent="0.25">
      <c r="C1594"/>
      <c r="D1594"/>
      <c r="E1594"/>
      <c r="AH1594"/>
      <c r="BG1594"/>
    </row>
    <row r="1595" spans="3:59" ht="15" x14ac:dyDescent="0.25">
      <c r="C1595"/>
      <c r="D1595"/>
      <c r="E1595"/>
      <c r="AH1595"/>
      <c r="BG1595"/>
    </row>
    <row r="1596" spans="3:59" ht="15" x14ac:dyDescent="0.25">
      <c r="C1596"/>
      <c r="D1596"/>
      <c r="E1596"/>
      <c r="AH1596"/>
      <c r="BG1596"/>
    </row>
    <row r="1597" spans="3:59" ht="15" x14ac:dyDescent="0.25">
      <c r="C1597"/>
      <c r="D1597"/>
      <c r="E1597"/>
      <c r="AH1597"/>
      <c r="BG1597"/>
    </row>
    <row r="1598" spans="3:59" ht="15" x14ac:dyDescent="0.25">
      <c r="C1598"/>
      <c r="D1598"/>
      <c r="E1598"/>
      <c r="AH1598"/>
      <c r="BG1598"/>
    </row>
    <row r="1599" spans="3:59" ht="15" x14ac:dyDescent="0.25">
      <c r="C1599"/>
      <c r="D1599"/>
      <c r="E1599"/>
      <c r="AH1599"/>
      <c r="BG1599"/>
    </row>
    <row r="1600" spans="3:59" ht="15" x14ac:dyDescent="0.25">
      <c r="C1600"/>
      <c r="D1600"/>
      <c r="E1600"/>
      <c r="AH1600"/>
      <c r="BG1600"/>
    </row>
    <row r="1601" spans="3:59" ht="15" x14ac:dyDescent="0.25">
      <c r="C1601"/>
      <c r="D1601"/>
      <c r="E1601"/>
      <c r="AH1601"/>
      <c r="BG1601"/>
    </row>
    <row r="1602" spans="3:59" ht="15" x14ac:dyDescent="0.25">
      <c r="C1602"/>
      <c r="D1602"/>
      <c r="E1602"/>
      <c r="AH1602"/>
      <c r="BG1602"/>
    </row>
    <row r="1603" spans="3:59" ht="15" x14ac:dyDescent="0.25">
      <c r="C1603"/>
      <c r="D1603"/>
      <c r="E1603"/>
      <c r="AH1603"/>
      <c r="BG1603"/>
    </row>
    <row r="1604" spans="3:59" ht="15" x14ac:dyDescent="0.25">
      <c r="C1604"/>
      <c r="D1604"/>
      <c r="E1604"/>
      <c r="AH1604"/>
      <c r="BG1604"/>
    </row>
    <row r="1605" spans="3:59" ht="15" x14ac:dyDescent="0.25">
      <c r="C1605"/>
      <c r="D1605"/>
      <c r="E1605"/>
      <c r="AH1605"/>
      <c r="BG1605"/>
    </row>
    <row r="1606" spans="3:59" ht="15" x14ac:dyDescent="0.25">
      <c r="C1606"/>
      <c r="D1606"/>
      <c r="E1606"/>
      <c r="AH1606"/>
      <c r="BG1606"/>
    </row>
    <row r="1607" spans="3:59" ht="15" x14ac:dyDescent="0.25">
      <c r="C1607"/>
      <c r="D1607"/>
      <c r="E1607"/>
      <c r="AH1607"/>
      <c r="BG1607"/>
    </row>
    <row r="1608" spans="3:59" ht="15" x14ac:dyDescent="0.25">
      <c r="C1608"/>
      <c r="D1608"/>
      <c r="E1608"/>
      <c r="AH1608"/>
      <c r="BG1608"/>
    </row>
    <row r="1609" spans="3:59" ht="15" x14ac:dyDescent="0.25">
      <c r="C1609"/>
      <c r="D1609"/>
      <c r="E1609"/>
      <c r="AH1609"/>
      <c r="BG1609"/>
    </row>
    <row r="1610" spans="3:59" ht="15" x14ac:dyDescent="0.25">
      <c r="C1610"/>
      <c r="D1610"/>
      <c r="E1610"/>
      <c r="AH1610"/>
      <c r="BG1610"/>
    </row>
    <row r="1611" spans="3:59" ht="15" x14ac:dyDescent="0.25">
      <c r="C1611"/>
      <c r="D1611"/>
      <c r="E1611"/>
      <c r="AH1611"/>
      <c r="BG1611"/>
    </row>
    <row r="1612" spans="3:59" ht="15" x14ac:dyDescent="0.25">
      <c r="C1612"/>
      <c r="D1612"/>
      <c r="E1612"/>
      <c r="AH1612"/>
      <c r="BG1612"/>
    </row>
    <row r="1613" spans="3:59" ht="15" x14ac:dyDescent="0.25">
      <c r="C1613"/>
      <c r="D1613"/>
      <c r="E1613"/>
      <c r="AH1613"/>
      <c r="BG1613"/>
    </row>
    <row r="1614" spans="3:59" ht="15" x14ac:dyDescent="0.25">
      <c r="C1614"/>
      <c r="D1614"/>
      <c r="E1614"/>
      <c r="AH1614"/>
      <c r="BG1614"/>
    </row>
    <row r="1615" spans="3:59" ht="15" x14ac:dyDescent="0.25">
      <c r="C1615"/>
      <c r="D1615"/>
      <c r="E1615"/>
      <c r="AH1615"/>
      <c r="BG1615"/>
    </row>
    <row r="1616" spans="3:59" ht="15" x14ac:dyDescent="0.25">
      <c r="C1616"/>
      <c r="D1616"/>
      <c r="E1616"/>
      <c r="AH1616"/>
      <c r="BG1616"/>
    </row>
    <row r="1617" spans="3:59" ht="15" x14ac:dyDescent="0.25">
      <c r="C1617"/>
      <c r="D1617"/>
      <c r="E1617"/>
      <c r="AH1617"/>
      <c r="BG1617"/>
    </row>
    <row r="1618" spans="3:59" ht="15" x14ac:dyDescent="0.25">
      <c r="C1618"/>
      <c r="D1618"/>
      <c r="E1618"/>
      <c r="AH1618"/>
      <c r="BG1618"/>
    </row>
    <row r="1619" spans="3:59" ht="15" x14ac:dyDescent="0.25">
      <c r="C1619"/>
      <c r="D1619"/>
      <c r="E1619"/>
      <c r="AH1619"/>
      <c r="BG1619"/>
    </row>
    <row r="1620" spans="3:59" ht="15" x14ac:dyDescent="0.25">
      <c r="C1620"/>
      <c r="D1620"/>
      <c r="E1620"/>
      <c r="AH1620"/>
      <c r="BG1620"/>
    </row>
    <row r="1621" spans="3:59" ht="15" x14ac:dyDescent="0.25">
      <c r="C1621"/>
      <c r="D1621"/>
      <c r="E1621"/>
      <c r="AH1621"/>
      <c r="BG1621"/>
    </row>
    <row r="1622" spans="3:59" ht="15" x14ac:dyDescent="0.25">
      <c r="C1622"/>
      <c r="D1622"/>
      <c r="E1622"/>
      <c r="AH1622"/>
      <c r="BG1622"/>
    </row>
    <row r="1623" spans="3:59" ht="15" x14ac:dyDescent="0.25">
      <c r="C1623"/>
      <c r="D1623"/>
      <c r="E1623"/>
      <c r="AH1623"/>
      <c r="BG1623"/>
    </row>
    <row r="1624" spans="3:59" ht="15" x14ac:dyDescent="0.25">
      <c r="C1624"/>
      <c r="D1624"/>
      <c r="E1624"/>
      <c r="AH1624"/>
      <c r="BG1624"/>
    </row>
    <row r="1625" spans="3:59" ht="15" x14ac:dyDescent="0.25">
      <c r="C1625"/>
      <c r="D1625"/>
      <c r="E1625"/>
      <c r="AH1625"/>
      <c r="BG1625"/>
    </row>
    <row r="1626" spans="3:59" ht="15" x14ac:dyDescent="0.25">
      <c r="C1626"/>
      <c r="D1626"/>
      <c r="E1626"/>
      <c r="AH1626"/>
      <c r="BG1626"/>
    </row>
    <row r="1627" spans="3:59" ht="15" x14ac:dyDescent="0.25">
      <c r="C1627"/>
      <c r="D1627"/>
      <c r="E1627"/>
      <c r="AH1627"/>
      <c r="BG1627"/>
    </row>
    <row r="1628" spans="3:59" ht="15" x14ac:dyDescent="0.25">
      <c r="C1628"/>
      <c r="D1628"/>
      <c r="E1628"/>
      <c r="AH1628"/>
      <c r="BG1628"/>
    </row>
    <row r="1629" spans="3:59" ht="15" x14ac:dyDescent="0.25">
      <c r="C1629"/>
      <c r="D1629"/>
      <c r="E1629"/>
      <c r="AH1629"/>
      <c r="BG1629"/>
    </row>
    <row r="1630" spans="3:59" ht="15" x14ac:dyDescent="0.25">
      <c r="C1630"/>
      <c r="D1630"/>
      <c r="E1630"/>
      <c r="AH1630"/>
      <c r="BG1630"/>
    </row>
    <row r="1631" spans="3:59" ht="15" x14ac:dyDescent="0.25">
      <c r="C1631"/>
      <c r="D1631"/>
      <c r="E1631"/>
      <c r="AH1631"/>
      <c r="BG1631"/>
    </row>
    <row r="1632" spans="3:59" ht="15" x14ac:dyDescent="0.25">
      <c r="C1632"/>
      <c r="D1632"/>
      <c r="E1632"/>
      <c r="AH1632"/>
      <c r="BG1632"/>
    </row>
    <row r="1633" spans="3:59" ht="15" x14ac:dyDescent="0.25">
      <c r="C1633"/>
      <c r="D1633"/>
      <c r="E1633"/>
      <c r="AH1633"/>
      <c r="BG1633"/>
    </row>
    <row r="1634" spans="3:59" ht="15" x14ac:dyDescent="0.25">
      <c r="C1634"/>
      <c r="D1634"/>
      <c r="E1634"/>
      <c r="AH1634"/>
      <c r="BG1634"/>
    </row>
    <row r="1635" spans="3:59" ht="15" x14ac:dyDescent="0.25">
      <c r="C1635"/>
      <c r="D1635"/>
      <c r="E1635"/>
      <c r="AH1635"/>
      <c r="BG1635"/>
    </row>
    <row r="1636" spans="3:59" ht="15" x14ac:dyDescent="0.25">
      <c r="C1636"/>
      <c r="D1636"/>
      <c r="E1636"/>
      <c r="AH1636"/>
      <c r="BG1636"/>
    </row>
    <row r="1637" spans="3:59" ht="15" x14ac:dyDescent="0.25">
      <c r="C1637"/>
      <c r="D1637"/>
      <c r="E1637"/>
      <c r="AH1637"/>
      <c r="BG1637"/>
    </row>
    <row r="1638" spans="3:59" ht="15" x14ac:dyDescent="0.25">
      <c r="C1638"/>
      <c r="D1638"/>
      <c r="E1638"/>
      <c r="AH1638"/>
      <c r="BG1638"/>
    </row>
    <row r="1639" spans="3:59" ht="15" x14ac:dyDescent="0.25">
      <c r="C1639"/>
      <c r="D1639"/>
      <c r="E1639"/>
      <c r="AH1639"/>
      <c r="BG1639"/>
    </row>
    <row r="1640" spans="3:59" ht="15" x14ac:dyDescent="0.25">
      <c r="C1640"/>
      <c r="D1640"/>
      <c r="E1640"/>
      <c r="AH1640"/>
      <c r="BG1640"/>
    </row>
    <row r="1641" spans="3:59" ht="15" x14ac:dyDescent="0.25">
      <c r="C1641"/>
      <c r="D1641"/>
      <c r="E1641"/>
      <c r="AH1641"/>
      <c r="BG1641"/>
    </row>
    <row r="1642" spans="3:59" ht="15" x14ac:dyDescent="0.25">
      <c r="C1642"/>
      <c r="D1642"/>
      <c r="E1642"/>
      <c r="AH1642"/>
      <c r="BG1642"/>
    </row>
    <row r="1643" spans="3:59" ht="15" x14ac:dyDescent="0.25">
      <c r="C1643"/>
      <c r="D1643"/>
      <c r="E1643"/>
      <c r="AH1643"/>
      <c r="BG1643"/>
    </row>
    <row r="1644" spans="3:59" ht="15" x14ac:dyDescent="0.25">
      <c r="C1644"/>
      <c r="D1644"/>
      <c r="E1644"/>
      <c r="AH1644"/>
      <c r="BG1644"/>
    </row>
    <row r="1645" spans="3:59" ht="15" x14ac:dyDescent="0.25">
      <c r="C1645"/>
      <c r="D1645"/>
      <c r="E1645"/>
      <c r="AH1645"/>
      <c r="BG1645"/>
    </row>
    <row r="1646" spans="3:59" ht="15" x14ac:dyDescent="0.25">
      <c r="C1646"/>
      <c r="D1646"/>
      <c r="E1646"/>
      <c r="AH1646"/>
      <c r="BG1646"/>
    </row>
    <row r="1647" spans="3:59" ht="15" x14ac:dyDescent="0.25">
      <c r="C1647"/>
      <c r="D1647"/>
      <c r="E1647"/>
      <c r="AH1647"/>
      <c r="BG1647"/>
    </row>
    <row r="1648" spans="3:59" ht="15" x14ac:dyDescent="0.25">
      <c r="C1648"/>
      <c r="D1648"/>
      <c r="E1648"/>
      <c r="AH1648"/>
      <c r="BG1648"/>
    </row>
    <row r="1649" spans="3:59" ht="15" x14ac:dyDescent="0.25">
      <c r="C1649"/>
      <c r="D1649"/>
      <c r="E1649"/>
      <c r="AH1649"/>
      <c r="BG1649"/>
    </row>
    <row r="1650" spans="3:59" ht="15" x14ac:dyDescent="0.25">
      <c r="C1650"/>
      <c r="D1650"/>
      <c r="E1650"/>
      <c r="AH1650"/>
      <c r="BG1650"/>
    </row>
    <row r="1651" spans="3:59" ht="15" x14ac:dyDescent="0.25">
      <c r="C1651"/>
      <c r="D1651"/>
      <c r="E1651"/>
      <c r="AH1651"/>
      <c r="BG1651"/>
    </row>
    <row r="1652" spans="3:59" ht="15" x14ac:dyDescent="0.25">
      <c r="C1652"/>
      <c r="D1652"/>
      <c r="E1652"/>
      <c r="AH1652"/>
      <c r="BG1652"/>
    </row>
    <row r="1653" spans="3:59" ht="15" x14ac:dyDescent="0.25">
      <c r="C1653"/>
      <c r="D1653"/>
      <c r="E1653"/>
      <c r="AH1653"/>
      <c r="BG1653"/>
    </row>
    <row r="1654" spans="3:59" ht="15" x14ac:dyDescent="0.25">
      <c r="C1654"/>
      <c r="D1654"/>
      <c r="E1654"/>
      <c r="AH1654"/>
      <c r="BG1654"/>
    </row>
    <row r="1655" spans="3:59" ht="15" x14ac:dyDescent="0.25">
      <c r="C1655"/>
      <c r="D1655"/>
      <c r="E1655"/>
      <c r="AH1655"/>
      <c r="BG1655"/>
    </row>
    <row r="1656" spans="3:59" ht="15" x14ac:dyDescent="0.25">
      <c r="C1656"/>
      <c r="D1656"/>
      <c r="E1656"/>
      <c r="AH1656"/>
      <c r="BG1656"/>
    </row>
    <row r="1657" spans="3:59" ht="15" x14ac:dyDescent="0.25">
      <c r="C1657"/>
      <c r="D1657"/>
      <c r="E1657"/>
      <c r="AH1657"/>
      <c r="BG1657"/>
    </row>
    <row r="1658" spans="3:59" ht="15" x14ac:dyDescent="0.25">
      <c r="C1658"/>
      <c r="D1658"/>
      <c r="E1658"/>
      <c r="AH1658"/>
      <c r="BG1658"/>
    </row>
    <row r="1659" spans="3:59" ht="15" x14ac:dyDescent="0.25">
      <c r="C1659"/>
      <c r="D1659"/>
      <c r="E1659"/>
      <c r="AH1659"/>
      <c r="BG1659"/>
    </row>
    <row r="1660" spans="3:59" ht="15" x14ac:dyDescent="0.25">
      <c r="C1660"/>
      <c r="D1660"/>
      <c r="E1660"/>
      <c r="AH1660"/>
      <c r="BG1660"/>
    </row>
    <row r="1661" spans="3:59" ht="15" x14ac:dyDescent="0.25">
      <c r="C1661"/>
      <c r="D1661"/>
      <c r="E1661"/>
      <c r="AH1661"/>
      <c r="BG1661"/>
    </row>
    <row r="1662" spans="3:59" ht="15" x14ac:dyDescent="0.25">
      <c r="C1662"/>
      <c r="D1662"/>
      <c r="E1662"/>
      <c r="AH1662"/>
      <c r="BG1662"/>
    </row>
    <row r="1663" spans="3:59" ht="15" x14ac:dyDescent="0.25">
      <c r="C1663"/>
      <c r="D1663"/>
      <c r="E1663"/>
      <c r="AH1663"/>
      <c r="BG1663"/>
    </row>
    <row r="1664" spans="3:59" ht="15" x14ac:dyDescent="0.25">
      <c r="C1664"/>
      <c r="D1664"/>
      <c r="E1664"/>
      <c r="AH1664"/>
      <c r="BG1664"/>
    </row>
    <row r="1665" spans="3:59" ht="15" x14ac:dyDescent="0.25">
      <c r="C1665"/>
      <c r="D1665"/>
      <c r="E1665"/>
      <c r="AH1665"/>
      <c r="BG1665"/>
    </row>
    <row r="1666" spans="3:59" ht="15" x14ac:dyDescent="0.25">
      <c r="C1666"/>
      <c r="D1666"/>
      <c r="E1666"/>
      <c r="AH1666"/>
      <c r="BG1666"/>
    </row>
    <row r="1667" spans="3:59" ht="15" x14ac:dyDescent="0.25">
      <c r="C1667"/>
      <c r="D1667"/>
      <c r="E1667"/>
      <c r="AH1667"/>
      <c r="BG1667"/>
    </row>
    <row r="1668" spans="3:59" ht="15" x14ac:dyDescent="0.25">
      <c r="C1668"/>
      <c r="D1668"/>
      <c r="E1668"/>
      <c r="AH1668"/>
      <c r="BG1668"/>
    </row>
    <row r="1669" spans="3:59" ht="15" x14ac:dyDescent="0.25">
      <c r="C1669"/>
      <c r="D1669"/>
      <c r="E1669"/>
      <c r="AH1669"/>
      <c r="BG1669"/>
    </row>
    <row r="1670" spans="3:59" ht="15" x14ac:dyDescent="0.25">
      <c r="C1670"/>
      <c r="D1670"/>
      <c r="E1670"/>
      <c r="AH1670"/>
      <c r="BG1670"/>
    </row>
    <row r="1671" spans="3:59" ht="15" x14ac:dyDescent="0.25">
      <c r="C1671"/>
      <c r="D1671"/>
      <c r="E1671"/>
      <c r="AH1671"/>
      <c r="BG1671"/>
    </row>
    <row r="1672" spans="3:59" ht="15" x14ac:dyDescent="0.25">
      <c r="C1672"/>
      <c r="D1672"/>
      <c r="E1672"/>
      <c r="AH1672"/>
      <c r="BG1672"/>
    </row>
    <row r="1673" spans="3:59" ht="15" x14ac:dyDescent="0.25">
      <c r="C1673"/>
      <c r="D1673"/>
      <c r="E1673"/>
      <c r="AH1673"/>
      <c r="BG1673"/>
    </row>
    <row r="1674" spans="3:59" ht="15" x14ac:dyDescent="0.25">
      <c r="C1674"/>
      <c r="D1674"/>
      <c r="E1674"/>
      <c r="AH1674"/>
      <c r="BG1674"/>
    </row>
    <row r="1675" spans="3:59" ht="15" x14ac:dyDescent="0.25">
      <c r="C1675"/>
      <c r="D1675"/>
      <c r="E1675"/>
      <c r="AH1675"/>
      <c r="BG1675"/>
    </row>
    <row r="1676" spans="3:59" ht="15" x14ac:dyDescent="0.25">
      <c r="C1676"/>
      <c r="D1676"/>
      <c r="E1676"/>
      <c r="AH1676"/>
      <c r="BG1676"/>
    </row>
    <row r="1677" spans="3:59" ht="15" x14ac:dyDescent="0.25">
      <c r="C1677"/>
      <c r="D1677"/>
      <c r="E1677"/>
      <c r="AH1677"/>
      <c r="BG1677"/>
    </row>
    <row r="1678" spans="3:59" ht="15" x14ac:dyDescent="0.25">
      <c r="C1678"/>
      <c r="D1678"/>
      <c r="E1678"/>
      <c r="AH1678"/>
      <c r="BG1678"/>
    </row>
    <row r="1679" spans="3:59" ht="15" x14ac:dyDescent="0.25">
      <c r="C1679"/>
      <c r="D1679"/>
      <c r="E1679"/>
      <c r="AH1679"/>
      <c r="BG1679"/>
    </row>
    <row r="1680" spans="3:59" ht="15" x14ac:dyDescent="0.25">
      <c r="C1680"/>
      <c r="D1680"/>
      <c r="E1680"/>
      <c r="AH1680"/>
      <c r="BG1680"/>
    </row>
    <row r="1681" spans="3:59" ht="15" x14ac:dyDescent="0.25">
      <c r="C1681"/>
      <c r="D1681"/>
      <c r="E1681"/>
      <c r="AH1681"/>
      <c r="BG1681"/>
    </row>
    <row r="1682" spans="3:59" ht="15" x14ac:dyDescent="0.25">
      <c r="C1682"/>
      <c r="D1682"/>
      <c r="E1682"/>
      <c r="AH1682"/>
      <c r="BG1682"/>
    </row>
    <row r="1683" spans="3:59" ht="15" x14ac:dyDescent="0.25">
      <c r="C1683"/>
      <c r="D1683"/>
      <c r="E1683"/>
      <c r="AH1683"/>
      <c r="BG1683"/>
    </row>
    <row r="1684" spans="3:59" ht="15" x14ac:dyDescent="0.25">
      <c r="C1684"/>
      <c r="D1684"/>
      <c r="E1684"/>
      <c r="AH1684"/>
      <c r="BG1684"/>
    </row>
    <row r="1685" spans="3:59" ht="15" x14ac:dyDescent="0.25">
      <c r="C1685"/>
      <c r="D1685"/>
      <c r="E1685"/>
      <c r="AH1685"/>
      <c r="BG1685"/>
    </row>
    <row r="1686" spans="3:59" ht="15" x14ac:dyDescent="0.25">
      <c r="C1686"/>
      <c r="D1686"/>
      <c r="E1686"/>
      <c r="AH1686"/>
      <c r="BG1686"/>
    </row>
    <row r="1687" spans="3:59" ht="15" x14ac:dyDescent="0.25">
      <c r="C1687"/>
      <c r="D1687"/>
      <c r="E1687"/>
      <c r="AH1687"/>
      <c r="BG1687"/>
    </row>
    <row r="1688" spans="3:59" ht="15" x14ac:dyDescent="0.25">
      <c r="C1688"/>
      <c r="D1688"/>
      <c r="E1688"/>
      <c r="AH1688"/>
      <c r="BG1688"/>
    </row>
    <row r="1689" spans="3:59" ht="15" x14ac:dyDescent="0.25">
      <c r="C1689"/>
      <c r="D1689"/>
      <c r="E1689"/>
      <c r="AH1689"/>
      <c r="BG1689"/>
    </row>
    <row r="1690" spans="3:59" ht="15" x14ac:dyDescent="0.25">
      <c r="C1690"/>
      <c r="D1690"/>
      <c r="E1690"/>
      <c r="AH1690"/>
      <c r="BG1690"/>
    </row>
    <row r="1691" spans="3:59" ht="15" x14ac:dyDescent="0.25">
      <c r="C1691"/>
      <c r="D1691"/>
      <c r="E1691"/>
      <c r="AH1691"/>
      <c r="BG1691"/>
    </row>
    <row r="1692" spans="3:59" ht="15" x14ac:dyDescent="0.25">
      <c r="C1692"/>
      <c r="D1692"/>
      <c r="E1692"/>
      <c r="AH1692"/>
      <c r="BG1692"/>
    </row>
    <row r="1693" spans="3:59" ht="15" x14ac:dyDescent="0.25">
      <c r="C1693"/>
      <c r="D1693"/>
      <c r="E1693"/>
      <c r="AH1693"/>
      <c r="BG1693"/>
    </row>
    <row r="1694" spans="3:59" ht="15" x14ac:dyDescent="0.25">
      <c r="C1694"/>
      <c r="D1694"/>
      <c r="E1694"/>
      <c r="AH1694"/>
      <c r="BG1694"/>
    </row>
    <row r="1695" spans="3:59" ht="15" x14ac:dyDescent="0.25">
      <c r="C1695"/>
      <c r="D1695"/>
      <c r="E1695"/>
      <c r="AH1695"/>
      <c r="BG1695"/>
    </row>
    <row r="1696" spans="3:59" ht="15" x14ac:dyDescent="0.25">
      <c r="C1696"/>
      <c r="D1696"/>
      <c r="E1696"/>
      <c r="AH1696"/>
      <c r="BG1696"/>
    </row>
    <row r="1697" spans="3:59" ht="15" x14ac:dyDescent="0.25">
      <c r="C1697"/>
      <c r="D1697"/>
      <c r="E1697"/>
      <c r="AH1697"/>
      <c r="BG1697"/>
    </row>
    <row r="1698" spans="3:59" ht="15" x14ac:dyDescent="0.25">
      <c r="C1698"/>
      <c r="D1698"/>
      <c r="E1698"/>
      <c r="AH1698"/>
      <c r="BG1698"/>
    </row>
    <row r="1699" spans="3:59" ht="15" x14ac:dyDescent="0.25">
      <c r="C1699"/>
      <c r="D1699"/>
      <c r="E1699"/>
      <c r="AH1699"/>
      <c r="BG1699"/>
    </row>
    <row r="1700" spans="3:59" ht="15" x14ac:dyDescent="0.25">
      <c r="C1700"/>
      <c r="D1700"/>
      <c r="E1700"/>
      <c r="AH1700"/>
      <c r="BG1700"/>
    </row>
    <row r="1701" spans="3:59" ht="15" x14ac:dyDescent="0.25">
      <c r="C1701"/>
      <c r="D1701"/>
      <c r="E1701"/>
      <c r="AH1701"/>
      <c r="BG1701"/>
    </row>
    <row r="1702" spans="3:59" ht="15" x14ac:dyDescent="0.25">
      <c r="C1702"/>
      <c r="D1702"/>
      <c r="E1702"/>
      <c r="AH1702"/>
      <c r="BG1702"/>
    </row>
    <row r="1703" spans="3:59" ht="15" x14ac:dyDescent="0.25">
      <c r="C1703"/>
      <c r="D1703"/>
      <c r="E1703"/>
      <c r="AH1703"/>
      <c r="BG1703"/>
    </row>
    <row r="1704" spans="3:59" ht="15" x14ac:dyDescent="0.25">
      <c r="C1704"/>
      <c r="D1704"/>
      <c r="E1704"/>
      <c r="AH1704"/>
      <c r="BG1704"/>
    </row>
    <row r="1705" spans="3:59" ht="15" x14ac:dyDescent="0.25">
      <c r="C1705"/>
      <c r="D1705"/>
      <c r="E1705"/>
      <c r="AH1705"/>
      <c r="BG1705"/>
    </row>
    <row r="1706" spans="3:59" ht="15" x14ac:dyDescent="0.25">
      <c r="C1706"/>
      <c r="D1706"/>
      <c r="E1706"/>
      <c r="AH1706"/>
      <c r="BG1706"/>
    </row>
    <row r="1707" spans="3:59" ht="15" x14ac:dyDescent="0.25">
      <c r="C1707"/>
      <c r="D1707"/>
      <c r="E1707"/>
      <c r="AH1707"/>
      <c r="BG1707"/>
    </row>
    <row r="1708" spans="3:59" ht="15" x14ac:dyDescent="0.25">
      <c r="C1708"/>
      <c r="D1708"/>
      <c r="E1708"/>
      <c r="AH1708"/>
      <c r="BG1708"/>
    </row>
    <row r="1709" spans="3:59" ht="15" x14ac:dyDescent="0.25">
      <c r="C1709"/>
      <c r="D1709"/>
      <c r="E1709"/>
      <c r="AH1709"/>
      <c r="BG1709"/>
    </row>
    <row r="1710" spans="3:59" ht="15" x14ac:dyDescent="0.25">
      <c r="C1710"/>
      <c r="D1710"/>
      <c r="E1710"/>
      <c r="AH1710"/>
      <c r="BG1710"/>
    </row>
    <row r="1711" spans="3:59" ht="15" x14ac:dyDescent="0.25">
      <c r="C1711"/>
      <c r="D1711"/>
      <c r="E1711"/>
      <c r="AH1711"/>
      <c r="BG1711"/>
    </row>
    <row r="1712" spans="3:59" ht="15" x14ac:dyDescent="0.25">
      <c r="C1712"/>
      <c r="D1712"/>
      <c r="E1712"/>
      <c r="AH1712"/>
      <c r="BG1712"/>
    </row>
    <row r="1713" spans="3:59" ht="15" x14ac:dyDescent="0.25">
      <c r="C1713"/>
      <c r="D1713"/>
      <c r="E1713"/>
      <c r="AH1713"/>
      <c r="BG1713"/>
    </row>
    <row r="1714" spans="3:59" ht="15" x14ac:dyDescent="0.25">
      <c r="C1714"/>
      <c r="D1714"/>
      <c r="E1714"/>
      <c r="AH1714"/>
      <c r="BG1714"/>
    </row>
    <row r="1715" spans="3:59" ht="15" x14ac:dyDescent="0.25">
      <c r="C1715"/>
      <c r="D1715"/>
      <c r="E1715"/>
      <c r="AH1715"/>
      <c r="BG1715"/>
    </row>
    <row r="1716" spans="3:59" ht="15" x14ac:dyDescent="0.25">
      <c r="C1716"/>
      <c r="D1716"/>
      <c r="E1716"/>
      <c r="AH1716"/>
      <c r="BG1716"/>
    </row>
    <row r="1717" spans="3:59" ht="15" x14ac:dyDescent="0.25">
      <c r="C1717"/>
      <c r="D1717"/>
      <c r="E1717"/>
      <c r="AH1717"/>
      <c r="BG1717"/>
    </row>
    <row r="1718" spans="3:59" ht="15" x14ac:dyDescent="0.25">
      <c r="C1718"/>
      <c r="D1718"/>
      <c r="E1718"/>
      <c r="AH1718"/>
      <c r="BG1718"/>
    </row>
    <row r="1719" spans="3:59" ht="15" x14ac:dyDescent="0.25">
      <c r="C1719"/>
      <c r="D1719"/>
      <c r="E1719"/>
      <c r="AH1719"/>
      <c r="BG1719"/>
    </row>
    <row r="1720" spans="3:59" ht="15" x14ac:dyDescent="0.25">
      <c r="C1720"/>
      <c r="D1720"/>
      <c r="E1720"/>
      <c r="AH1720"/>
      <c r="BG1720"/>
    </row>
    <row r="1721" spans="3:59" ht="15" x14ac:dyDescent="0.25">
      <c r="C1721"/>
      <c r="D1721"/>
      <c r="E1721"/>
      <c r="AH1721"/>
      <c r="BG1721"/>
    </row>
    <row r="1722" spans="3:59" ht="15" x14ac:dyDescent="0.25">
      <c r="C1722"/>
      <c r="D1722"/>
      <c r="E1722"/>
      <c r="AH1722"/>
      <c r="BG1722"/>
    </row>
    <row r="1723" spans="3:59" ht="15" x14ac:dyDescent="0.25">
      <c r="C1723"/>
      <c r="D1723"/>
      <c r="E1723"/>
      <c r="AH1723"/>
      <c r="BG1723"/>
    </row>
    <row r="1724" spans="3:59" ht="15" x14ac:dyDescent="0.25">
      <c r="C1724"/>
      <c r="D1724"/>
      <c r="E1724"/>
      <c r="AH1724"/>
      <c r="BG1724"/>
    </row>
    <row r="1725" spans="3:59" ht="15" x14ac:dyDescent="0.25">
      <c r="C1725"/>
      <c r="D1725"/>
      <c r="E1725"/>
      <c r="AH1725"/>
      <c r="BG1725"/>
    </row>
    <row r="1726" spans="3:59" ht="15" x14ac:dyDescent="0.25">
      <c r="C1726"/>
      <c r="D1726"/>
      <c r="E1726"/>
      <c r="AH1726"/>
      <c r="BG1726"/>
    </row>
    <row r="1727" spans="3:59" ht="15" x14ac:dyDescent="0.25">
      <c r="C1727"/>
      <c r="D1727"/>
      <c r="E1727"/>
      <c r="AH1727"/>
      <c r="BG1727"/>
    </row>
    <row r="1728" spans="3:59" ht="15" x14ac:dyDescent="0.25">
      <c r="C1728"/>
      <c r="D1728"/>
      <c r="E1728"/>
      <c r="AH1728"/>
      <c r="BG1728"/>
    </row>
    <row r="1729" spans="3:59" ht="15" x14ac:dyDescent="0.25">
      <c r="C1729"/>
      <c r="D1729"/>
      <c r="E1729"/>
      <c r="AH1729"/>
      <c r="BG1729"/>
    </row>
    <row r="1730" spans="3:59" ht="15" x14ac:dyDescent="0.25">
      <c r="C1730"/>
      <c r="D1730"/>
      <c r="E1730"/>
      <c r="AH1730"/>
      <c r="BG1730"/>
    </row>
    <row r="1731" spans="3:59" ht="15" x14ac:dyDescent="0.25">
      <c r="C1731"/>
      <c r="D1731"/>
      <c r="E1731"/>
      <c r="AH1731"/>
      <c r="BG1731"/>
    </row>
    <row r="1732" spans="3:59" ht="15" x14ac:dyDescent="0.25">
      <c r="C1732"/>
      <c r="D1732"/>
      <c r="E1732"/>
      <c r="AH1732"/>
      <c r="BG1732"/>
    </row>
    <row r="1733" spans="3:59" ht="15" x14ac:dyDescent="0.25">
      <c r="C1733"/>
      <c r="D1733"/>
      <c r="E1733"/>
      <c r="AH1733"/>
      <c r="BG1733"/>
    </row>
    <row r="1734" spans="3:59" ht="15" x14ac:dyDescent="0.25">
      <c r="C1734"/>
      <c r="D1734"/>
      <c r="E1734"/>
      <c r="AH1734"/>
      <c r="BG1734"/>
    </row>
    <row r="1735" spans="3:59" ht="15" x14ac:dyDescent="0.25">
      <c r="C1735"/>
      <c r="D1735"/>
      <c r="E1735"/>
      <c r="AH1735"/>
      <c r="BG1735"/>
    </row>
    <row r="1736" spans="3:59" ht="15" x14ac:dyDescent="0.25">
      <c r="C1736"/>
      <c r="D1736"/>
      <c r="E1736"/>
      <c r="AH1736"/>
      <c r="BG1736"/>
    </row>
    <row r="1737" spans="3:59" ht="15" x14ac:dyDescent="0.25">
      <c r="C1737"/>
      <c r="D1737"/>
      <c r="E1737"/>
      <c r="AH1737"/>
      <c r="BG1737"/>
    </row>
    <row r="1738" spans="3:59" ht="15" x14ac:dyDescent="0.25">
      <c r="C1738"/>
      <c r="D1738"/>
      <c r="E1738"/>
      <c r="AH1738"/>
      <c r="BG1738"/>
    </row>
    <row r="1739" spans="3:59" ht="15" x14ac:dyDescent="0.25">
      <c r="C1739"/>
      <c r="D1739"/>
      <c r="E1739"/>
      <c r="AH1739"/>
      <c r="BG1739"/>
    </row>
    <row r="1740" spans="3:59" ht="15" x14ac:dyDescent="0.25">
      <c r="C1740"/>
      <c r="D1740"/>
      <c r="E1740"/>
      <c r="AH1740"/>
      <c r="BG1740"/>
    </row>
    <row r="1741" spans="3:59" ht="15" x14ac:dyDescent="0.25">
      <c r="C1741"/>
      <c r="D1741"/>
      <c r="E1741"/>
      <c r="AH1741"/>
      <c r="BG1741"/>
    </row>
    <row r="1742" spans="3:59" ht="15" x14ac:dyDescent="0.25">
      <c r="C1742"/>
      <c r="D1742"/>
      <c r="E1742"/>
      <c r="AH1742"/>
      <c r="BG1742"/>
    </row>
    <row r="1743" spans="3:59" ht="15" x14ac:dyDescent="0.25">
      <c r="C1743"/>
      <c r="D1743"/>
      <c r="E1743"/>
      <c r="AH1743"/>
      <c r="BG1743"/>
    </row>
    <row r="1744" spans="3:59" ht="15" x14ac:dyDescent="0.25">
      <c r="C1744"/>
      <c r="D1744"/>
      <c r="E1744"/>
      <c r="AH1744"/>
      <c r="BG1744"/>
    </row>
    <row r="1745" spans="3:59" ht="15" x14ac:dyDescent="0.25">
      <c r="C1745"/>
      <c r="D1745"/>
      <c r="E1745"/>
      <c r="AH1745"/>
      <c r="BG1745"/>
    </row>
    <row r="1746" spans="3:59" ht="15" x14ac:dyDescent="0.25">
      <c r="C1746"/>
      <c r="D1746"/>
      <c r="E1746"/>
      <c r="AH1746"/>
      <c r="BG1746"/>
    </row>
    <row r="1747" spans="3:59" ht="15" x14ac:dyDescent="0.25">
      <c r="C1747"/>
      <c r="D1747"/>
      <c r="E1747"/>
      <c r="AH1747"/>
      <c r="BG1747"/>
    </row>
    <row r="1748" spans="3:59" ht="15" x14ac:dyDescent="0.25">
      <c r="C1748"/>
      <c r="D1748"/>
      <c r="E1748"/>
      <c r="AH1748"/>
      <c r="BG1748"/>
    </row>
    <row r="1749" spans="3:59" ht="15" x14ac:dyDescent="0.25">
      <c r="C1749"/>
      <c r="D1749"/>
      <c r="E1749"/>
      <c r="AH1749"/>
      <c r="BG1749"/>
    </row>
    <row r="1750" spans="3:59" ht="15" x14ac:dyDescent="0.25">
      <c r="C1750"/>
      <c r="D1750"/>
      <c r="E1750"/>
      <c r="AH1750"/>
      <c r="BG1750"/>
    </row>
    <row r="1751" spans="3:59" ht="15" x14ac:dyDescent="0.25">
      <c r="C1751"/>
      <c r="D1751"/>
      <c r="E1751"/>
      <c r="AH1751"/>
      <c r="BG1751"/>
    </row>
    <row r="1752" spans="3:59" ht="15" x14ac:dyDescent="0.25">
      <c r="C1752"/>
      <c r="D1752"/>
      <c r="E1752"/>
      <c r="AH1752"/>
      <c r="BG1752"/>
    </row>
    <row r="1753" spans="3:59" ht="15" x14ac:dyDescent="0.25">
      <c r="C1753"/>
      <c r="D1753"/>
      <c r="E1753"/>
      <c r="AH1753"/>
      <c r="BG1753"/>
    </row>
    <row r="1754" spans="3:59" ht="15" x14ac:dyDescent="0.25">
      <c r="C1754"/>
      <c r="D1754"/>
      <c r="E1754"/>
      <c r="AH1754"/>
      <c r="BG1754"/>
    </row>
    <row r="1755" spans="3:59" ht="15" x14ac:dyDescent="0.25">
      <c r="C1755"/>
      <c r="D1755"/>
      <c r="E1755"/>
      <c r="AH1755"/>
      <c r="BG1755"/>
    </row>
    <row r="1756" spans="3:59" ht="15" x14ac:dyDescent="0.25">
      <c r="C1756"/>
      <c r="D1756"/>
      <c r="E1756"/>
      <c r="AH1756"/>
      <c r="BG1756"/>
    </row>
    <row r="1757" spans="3:59" ht="15" x14ac:dyDescent="0.25">
      <c r="C1757"/>
      <c r="D1757"/>
      <c r="E1757"/>
      <c r="AH1757"/>
      <c r="BG1757"/>
    </row>
    <row r="1758" spans="3:59" ht="15" x14ac:dyDescent="0.25">
      <c r="C1758"/>
      <c r="D1758"/>
      <c r="E1758"/>
      <c r="AH1758"/>
      <c r="BG1758"/>
    </row>
    <row r="1759" spans="3:59" ht="15" x14ac:dyDescent="0.25">
      <c r="C1759"/>
      <c r="D1759"/>
      <c r="E1759"/>
      <c r="AH1759"/>
      <c r="BG1759"/>
    </row>
    <row r="1760" spans="3:59" ht="15" x14ac:dyDescent="0.25">
      <c r="C1760"/>
      <c r="D1760"/>
      <c r="E1760"/>
      <c r="AH1760"/>
      <c r="BG1760"/>
    </row>
    <row r="1761" spans="3:59" ht="15" x14ac:dyDescent="0.25">
      <c r="C1761"/>
      <c r="D1761"/>
      <c r="E1761"/>
      <c r="AH1761"/>
      <c r="BG1761"/>
    </row>
    <row r="1762" spans="3:59" ht="15" x14ac:dyDescent="0.25">
      <c r="C1762"/>
      <c r="D1762"/>
      <c r="E1762"/>
      <c r="AH1762"/>
      <c r="BG1762"/>
    </row>
    <row r="1763" spans="3:59" ht="15" x14ac:dyDescent="0.25">
      <c r="C1763"/>
      <c r="D1763"/>
      <c r="E1763"/>
      <c r="AH1763"/>
      <c r="BG1763"/>
    </row>
    <row r="1764" spans="3:59" ht="15" x14ac:dyDescent="0.25">
      <c r="C1764"/>
      <c r="D1764"/>
      <c r="E1764"/>
      <c r="AH1764"/>
      <c r="BG1764"/>
    </row>
    <row r="1765" spans="3:59" ht="15" x14ac:dyDescent="0.25">
      <c r="C1765"/>
      <c r="D1765"/>
      <c r="E1765"/>
      <c r="AH1765"/>
      <c r="BG1765"/>
    </row>
    <row r="1766" spans="3:59" ht="15" x14ac:dyDescent="0.25">
      <c r="C1766"/>
      <c r="D1766"/>
      <c r="E1766"/>
      <c r="AH1766"/>
      <c r="BG1766"/>
    </row>
    <row r="1767" spans="3:59" ht="15" x14ac:dyDescent="0.25">
      <c r="C1767"/>
      <c r="D1767"/>
      <c r="E1767"/>
      <c r="AH1767"/>
      <c r="BG1767"/>
    </row>
    <row r="1768" spans="3:59" ht="15" x14ac:dyDescent="0.25">
      <c r="C1768"/>
      <c r="D1768"/>
      <c r="E1768"/>
      <c r="AH1768"/>
      <c r="BG1768"/>
    </row>
    <row r="1769" spans="3:59" ht="15" x14ac:dyDescent="0.25">
      <c r="C1769"/>
      <c r="D1769"/>
      <c r="E1769"/>
      <c r="AH1769"/>
      <c r="BG1769"/>
    </row>
    <row r="1770" spans="3:59" ht="15" x14ac:dyDescent="0.25">
      <c r="C1770"/>
      <c r="D1770"/>
      <c r="E1770"/>
      <c r="AH1770"/>
      <c r="BG1770"/>
    </row>
    <row r="1771" spans="3:59" ht="15" x14ac:dyDescent="0.25">
      <c r="C1771"/>
      <c r="D1771"/>
      <c r="E1771"/>
      <c r="AH1771"/>
      <c r="BG1771"/>
    </row>
    <row r="1772" spans="3:59" ht="15" x14ac:dyDescent="0.25">
      <c r="C1772"/>
      <c r="D1772"/>
      <c r="E1772"/>
      <c r="AH1772"/>
      <c r="BG1772"/>
    </row>
    <row r="1773" spans="3:59" ht="15" x14ac:dyDescent="0.25">
      <c r="C1773"/>
      <c r="D1773"/>
      <c r="E1773"/>
      <c r="AH1773"/>
      <c r="BG1773"/>
    </row>
    <row r="1774" spans="3:59" ht="15" x14ac:dyDescent="0.25">
      <c r="C1774"/>
      <c r="D1774"/>
      <c r="E1774"/>
      <c r="AH1774"/>
      <c r="BG1774"/>
    </row>
    <row r="1775" spans="3:59" ht="15" x14ac:dyDescent="0.25">
      <c r="C1775"/>
      <c r="D1775"/>
      <c r="E1775"/>
      <c r="AH1775"/>
      <c r="BG1775"/>
    </row>
    <row r="1776" spans="3:59" ht="15" x14ac:dyDescent="0.25">
      <c r="C1776"/>
      <c r="D1776"/>
      <c r="E1776"/>
      <c r="AH1776"/>
      <c r="BG1776"/>
    </row>
    <row r="1777" spans="3:59" ht="15" x14ac:dyDescent="0.25">
      <c r="C1777"/>
      <c r="D1777"/>
      <c r="E1777"/>
      <c r="AH1777"/>
      <c r="BG1777"/>
    </row>
    <row r="1778" spans="3:59" ht="15" x14ac:dyDescent="0.25">
      <c r="C1778"/>
      <c r="D1778"/>
      <c r="E1778"/>
      <c r="AH1778"/>
      <c r="BG1778"/>
    </row>
    <row r="1779" spans="3:59" ht="15" x14ac:dyDescent="0.25">
      <c r="C1779"/>
      <c r="D1779"/>
      <c r="E1779"/>
      <c r="AH1779"/>
      <c r="BG1779"/>
    </row>
    <row r="1780" spans="3:59" ht="15" x14ac:dyDescent="0.25">
      <c r="C1780"/>
      <c r="D1780"/>
      <c r="E1780"/>
      <c r="AH1780"/>
      <c r="BG1780"/>
    </row>
    <row r="1781" spans="3:59" ht="15" x14ac:dyDescent="0.25">
      <c r="C1781"/>
      <c r="D1781"/>
      <c r="E1781"/>
      <c r="AH1781"/>
      <c r="BG1781"/>
    </row>
    <row r="1782" spans="3:59" ht="15" x14ac:dyDescent="0.25">
      <c r="C1782"/>
      <c r="D1782"/>
      <c r="E1782"/>
      <c r="AH1782"/>
      <c r="BG1782"/>
    </row>
    <row r="1783" spans="3:59" ht="15" x14ac:dyDescent="0.25">
      <c r="C1783"/>
      <c r="D1783"/>
      <c r="E1783"/>
      <c r="AH1783"/>
      <c r="BG1783"/>
    </row>
    <row r="1784" spans="3:59" ht="15" x14ac:dyDescent="0.25">
      <c r="C1784"/>
      <c r="D1784"/>
      <c r="E1784"/>
      <c r="AH1784"/>
      <c r="BG1784"/>
    </row>
    <row r="1785" spans="3:59" ht="15" x14ac:dyDescent="0.25">
      <c r="C1785"/>
      <c r="D1785"/>
      <c r="E1785"/>
      <c r="AH1785"/>
      <c r="BG1785"/>
    </row>
    <row r="1786" spans="3:59" ht="15" x14ac:dyDescent="0.25">
      <c r="C1786"/>
      <c r="D1786"/>
      <c r="E1786"/>
      <c r="AH1786"/>
      <c r="BG1786"/>
    </row>
    <row r="1787" spans="3:59" ht="15" x14ac:dyDescent="0.25">
      <c r="C1787"/>
      <c r="D1787"/>
      <c r="E1787"/>
      <c r="AH1787"/>
      <c r="BG1787"/>
    </row>
    <row r="1788" spans="3:59" ht="15" x14ac:dyDescent="0.25">
      <c r="C1788"/>
      <c r="D1788"/>
      <c r="E1788"/>
      <c r="AH1788"/>
      <c r="BG1788"/>
    </row>
    <row r="1789" spans="3:59" ht="15" x14ac:dyDescent="0.25">
      <c r="C1789"/>
      <c r="D1789"/>
      <c r="E1789"/>
      <c r="AH1789"/>
      <c r="BG1789"/>
    </row>
    <row r="1790" spans="3:59" ht="15" x14ac:dyDescent="0.25">
      <c r="C1790"/>
      <c r="D1790"/>
      <c r="E1790"/>
      <c r="AH1790"/>
      <c r="BG1790"/>
    </row>
    <row r="1791" spans="3:59" ht="15" x14ac:dyDescent="0.25">
      <c r="C1791"/>
      <c r="D1791"/>
      <c r="E1791"/>
      <c r="AH1791"/>
      <c r="BG1791"/>
    </row>
    <row r="1792" spans="3:59" ht="15" x14ac:dyDescent="0.25">
      <c r="C1792"/>
      <c r="D1792"/>
      <c r="E1792"/>
      <c r="AH1792"/>
      <c r="BG1792"/>
    </row>
    <row r="1793" spans="3:59" ht="15" x14ac:dyDescent="0.25">
      <c r="C1793"/>
      <c r="D1793"/>
      <c r="E1793"/>
      <c r="AH1793"/>
      <c r="BG1793"/>
    </row>
    <row r="1794" spans="3:59" ht="15" x14ac:dyDescent="0.25">
      <c r="C1794"/>
      <c r="D1794"/>
      <c r="E1794"/>
      <c r="AH1794"/>
      <c r="BG1794"/>
    </row>
    <row r="1795" spans="3:59" ht="15" x14ac:dyDescent="0.25">
      <c r="C1795"/>
      <c r="D1795"/>
      <c r="E1795"/>
      <c r="AH1795"/>
      <c r="BG1795"/>
    </row>
    <row r="1796" spans="3:59" ht="15" x14ac:dyDescent="0.25">
      <c r="C1796"/>
      <c r="D1796"/>
      <c r="E1796"/>
      <c r="AH1796"/>
      <c r="BG1796"/>
    </row>
    <row r="1797" spans="3:59" ht="15" x14ac:dyDescent="0.25">
      <c r="C1797"/>
      <c r="D1797"/>
      <c r="E1797"/>
      <c r="AH1797"/>
      <c r="BG1797"/>
    </row>
    <row r="1798" spans="3:59" ht="15" x14ac:dyDescent="0.25">
      <c r="C1798"/>
      <c r="D1798"/>
      <c r="E1798"/>
      <c r="AH1798"/>
      <c r="BG1798"/>
    </row>
    <row r="1799" spans="3:59" ht="15" x14ac:dyDescent="0.25">
      <c r="C1799"/>
      <c r="D1799"/>
      <c r="E1799"/>
      <c r="AH1799"/>
      <c r="BG1799"/>
    </row>
    <row r="1800" spans="3:59" ht="15" x14ac:dyDescent="0.25">
      <c r="C1800"/>
      <c r="D1800"/>
      <c r="E1800"/>
      <c r="AH1800"/>
      <c r="BG1800"/>
    </row>
    <row r="1801" spans="3:59" ht="15" x14ac:dyDescent="0.25">
      <c r="C1801"/>
      <c r="D1801"/>
      <c r="E1801"/>
      <c r="AH1801"/>
      <c r="BG1801"/>
    </row>
    <row r="1802" spans="3:59" ht="15" x14ac:dyDescent="0.25">
      <c r="C1802"/>
      <c r="D1802"/>
      <c r="E1802"/>
      <c r="AH1802"/>
      <c r="BG1802"/>
    </row>
    <row r="1803" spans="3:59" ht="15" x14ac:dyDescent="0.25">
      <c r="C1803"/>
      <c r="D1803"/>
      <c r="E1803"/>
      <c r="AH1803"/>
      <c r="BG1803"/>
    </row>
    <row r="1804" spans="3:59" ht="15" x14ac:dyDescent="0.25">
      <c r="C1804"/>
      <c r="D1804"/>
      <c r="E1804"/>
      <c r="AH1804"/>
      <c r="BG1804"/>
    </row>
    <row r="1805" spans="3:59" ht="15" x14ac:dyDescent="0.25">
      <c r="C1805"/>
      <c r="D1805"/>
      <c r="E1805"/>
      <c r="AH1805"/>
      <c r="BG1805"/>
    </row>
    <row r="1806" spans="3:59" ht="15" x14ac:dyDescent="0.25">
      <c r="C1806"/>
      <c r="D1806"/>
      <c r="E1806"/>
      <c r="AH1806"/>
      <c r="BG1806"/>
    </row>
    <row r="1807" spans="3:59" ht="15" x14ac:dyDescent="0.25">
      <c r="C1807"/>
      <c r="D1807"/>
      <c r="E1807"/>
      <c r="AH1807"/>
      <c r="BG1807"/>
    </row>
    <row r="1808" spans="3:59" ht="15" x14ac:dyDescent="0.25">
      <c r="C1808"/>
      <c r="D1808"/>
      <c r="E1808"/>
      <c r="AH1808"/>
      <c r="BG1808"/>
    </row>
    <row r="1809" spans="3:59" ht="15" x14ac:dyDescent="0.25">
      <c r="C1809"/>
      <c r="D1809"/>
      <c r="E1809"/>
      <c r="AH1809"/>
      <c r="BG1809"/>
    </row>
    <row r="1810" spans="3:59" ht="15" x14ac:dyDescent="0.25">
      <c r="C1810"/>
      <c r="D1810"/>
      <c r="E1810"/>
      <c r="AH1810"/>
      <c r="BG1810"/>
    </row>
    <row r="1811" spans="3:59" ht="15" x14ac:dyDescent="0.25">
      <c r="C1811"/>
      <c r="D1811"/>
      <c r="E1811"/>
      <c r="AH1811"/>
      <c r="BG1811"/>
    </row>
    <row r="1812" spans="3:59" ht="15" x14ac:dyDescent="0.25">
      <c r="C1812"/>
      <c r="D1812"/>
      <c r="E1812"/>
      <c r="AH1812"/>
      <c r="BG1812"/>
    </row>
    <row r="1813" spans="3:59" ht="15" x14ac:dyDescent="0.25">
      <c r="C1813"/>
      <c r="D1813"/>
      <c r="E1813"/>
      <c r="AH1813"/>
      <c r="BG1813"/>
    </row>
    <row r="1814" spans="3:59" ht="15" x14ac:dyDescent="0.25">
      <c r="C1814"/>
      <c r="D1814"/>
      <c r="E1814"/>
      <c r="AH1814"/>
      <c r="BG1814"/>
    </row>
    <row r="1815" spans="3:59" ht="15" x14ac:dyDescent="0.25">
      <c r="C1815"/>
      <c r="D1815"/>
      <c r="E1815"/>
      <c r="AH1815"/>
      <c r="BG1815"/>
    </row>
    <row r="1816" spans="3:59" ht="15" x14ac:dyDescent="0.25">
      <c r="C1816"/>
      <c r="D1816"/>
      <c r="E1816"/>
      <c r="AH1816"/>
      <c r="BG1816"/>
    </row>
    <row r="1817" spans="3:59" ht="15" x14ac:dyDescent="0.25">
      <c r="C1817"/>
      <c r="D1817"/>
      <c r="E1817"/>
      <c r="AH1817"/>
      <c r="BG1817"/>
    </row>
    <row r="1818" spans="3:59" ht="15" x14ac:dyDescent="0.25">
      <c r="C1818"/>
      <c r="D1818"/>
      <c r="E1818"/>
      <c r="AH1818"/>
      <c r="BG1818"/>
    </row>
    <row r="1819" spans="3:59" ht="15" x14ac:dyDescent="0.25">
      <c r="C1819"/>
      <c r="D1819"/>
      <c r="E1819"/>
      <c r="AH1819"/>
      <c r="BG1819"/>
    </row>
    <row r="1820" spans="3:59" ht="15" x14ac:dyDescent="0.25">
      <c r="C1820"/>
      <c r="D1820"/>
      <c r="E1820"/>
      <c r="AH1820"/>
      <c r="BG1820"/>
    </row>
    <row r="1821" spans="3:59" ht="15" x14ac:dyDescent="0.25">
      <c r="C1821"/>
      <c r="D1821"/>
      <c r="E1821"/>
      <c r="AH1821"/>
      <c r="BG1821"/>
    </row>
    <row r="1822" spans="3:59" ht="15" x14ac:dyDescent="0.25">
      <c r="C1822"/>
      <c r="D1822"/>
      <c r="E1822"/>
      <c r="AH1822"/>
      <c r="BG1822"/>
    </row>
    <row r="1823" spans="3:59" ht="15" x14ac:dyDescent="0.25">
      <c r="C1823"/>
      <c r="D1823"/>
      <c r="E1823"/>
      <c r="AH1823"/>
      <c r="BG1823"/>
    </row>
    <row r="1824" spans="3:59" ht="15" x14ac:dyDescent="0.25">
      <c r="C1824"/>
      <c r="D1824"/>
      <c r="E1824"/>
      <c r="AH1824"/>
      <c r="BG1824"/>
    </row>
    <row r="1825" spans="3:59" ht="15" x14ac:dyDescent="0.25">
      <c r="C1825"/>
      <c r="D1825"/>
      <c r="E1825"/>
      <c r="AH1825"/>
      <c r="BG1825"/>
    </row>
    <row r="1826" spans="3:59" ht="15" x14ac:dyDescent="0.25">
      <c r="C1826"/>
      <c r="D1826"/>
      <c r="E1826"/>
      <c r="AH1826"/>
      <c r="BG1826"/>
    </row>
    <row r="1827" spans="3:59" ht="15" x14ac:dyDescent="0.25">
      <c r="C1827"/>
      <c r="D1827"/>
      <c r="E1827"/>
      <c r="AH1827"/>
      <c r="BG1827"/>
    </row>
    <row r="1828" spans="3:59" ht="15" x14ac:dyDescent="0.25">
      <c r="C1828"/>
      <c r="D1828"/>
      <c r="E1828"/>
      <c r="AH1828"/>
      <c r="BG1828"/>
    </row>
    <row r="1829" spans="3:59" ht="15" x14ac:dyDescent="0.25">
      <c r="C1829"/>
      <c r="D1829"/>
      <c r="E1829"/>
      <c r="AH1829"/>
      <c r="BG1829"/>
    </row>
    <row r="1830" spans="3:59" ht="15" x14ac:dyDescent="0.25">
      <c r="C1830"/>
      <c r="D1830"/>
      <c r="E1830"/>
      <c r="AH1830"/>
      <c r="BG1830"/>
    </row>
    <row r="1831" spans="3:59" ht="15" x14ac:dyDescent="0.25">
      <c r="C1831"/>
      <c r="D1831"/>
      <c r="E1831"/>
      <c r="AH1831"/>
      <c r="BG1831"/>
    </row>
    <row r="1832" spans="3:59" ht="15" x14ac:dyDescent="0.25">
      <c r="C1832"/>
      <c r="D1832"/>
      <c r="E1832"/>
      <c r="AH1832"/>
      <c r="BG1832"/>
    </row>
    <row r="1833" spans="3:59" ht="15" x14ac:dyDescent="0.25">
      <c r="C1833"/>
      <c r="D1833"/>
      <c r="E1833"/>
      <c r="AH1833"/>
      <c r="BG1833"/>
    </row>
    <row r="1834" spans="3:59" ht="15" x14ac:dyDescent="0.25">
      <c r="C1834"/>
      <c r="D1834"/>
      <c r="E1834"/>
      <c r="AH1834"/>
      <c r="BG1834"/>
    </row>
    <row r="1835" spans="3:59" ht="15" x14ac:dyDescent="0.25">
      <c r="C1835"/>
      <c r="D1835"/>
      <c r="E1835"/>
      <c r="AH1835"/>
      <c r="BG1835"/>
    </row>
    <row r="1836" spans="3:59" ht="15" x14ac:dyDescent="0.25">
      <c r="C1836"/>
      <c r="D1836"/>
      <c r="E1836"/>
      <c r="AH1836"/>
      <c r="BG1836"/>
    </row>
    <row r="1837" spans="3:59" ht="15" x14ac:dyDescent="0.25">
      <c r="C1837"/>
      <c r="D1837"/>
      <c r="E1837"/>
      <c r="AH1837"/>
      <c r="BG1837"/>
    </row>
    <row r="1838" spans="3:59" ht="15" x14ac:dyDescent="0.25">
      <c r="C1838"/>
      <c r="D1838"/>
      <c r="E1838"/>
      <c r="AH1838"/>
      <c r="BG1838"/>
    </row>
    <row r="1839" spans="3:59" ht="15" x14ac:dyDescent="0.25">
      <c r="C1839"/>
      <c r="D1839"/>
      <c r="E1839"/>
      <c r="AH1839"/>
      <c r="BG1839"/>
    </row>
    <row r="1840" spans="3:59" ht="15" x14ac:dyDescent="0.25">
      <c r="C1840"/>
      <c r="D1840"/>
      <c r="E1840"/>
      <c r="AH1840"/>
      <c r="BG1840"/>
    </row>
    <row r="1841" spans="3:59" ht="15" x14ac:dyDescent="0.25">
      <c r="C1841"/>
      <c r="D1841"/>
      <c r="E1841"/>
      <c r="AH1841"/>
      <c r="BG1841"/>
    </row>
    <row r="1842" spans="3:59" ht="15" x14ac:dyDescent="0.25">
      <c r="C1842"/>
      <c r="D1842"/>
      <c r="E1842"/>
      <c r="AH1842"/>
      <c r="BG1842"/>
    </row>
    <row r="1843" spans="3:59" ht="15" x14ac:dyDescent="0.25">
      <c r="C1843"/>
      <c r="D1843"/>
      <c r="E1843"/>
      <c r="AH1843"/>
      <c r="BG1843"/>
    </row>
    <row r="1844" spans="3:59" ht="15" x14ac:dyDescent="0.25">
      <c r="C1844"/>
      <c r="D1844"/>
      <c r="E1844"/>
      <c r="AH1844"/>
      <c r="BG1844"/>
    </row>
    <row r="1845" spans="3:59" ht="15" x14ac:dyDescent="0.25">
      <c r="C1845"/>
      <c r="D1845"/>
      <c r="E1845"/>
      <c r="AH1845"/>
      <c r="BG1845"/>
    </row>
    <row r="1846" spans="3:59" ht="15" x14ac:dyDescent="0.25">
      <c r="C1846"/>
      <c r="D1846"/>
      <c r="E1846"/>
      <c r="AH1846"/>
      <c r="BG1846"/>
    </row>
    <row r="1847" spans="3:59" ht="15" x14ac:dyDescent="0.25">
      <c r="C1847"/>
      <c r="D1847"/>
      <c r="E1847"/>
      <c r="AH1847"/>
      <c r="BG1847"/>
    </row>
    <row r="1848" spans="3:59" ht="15" x14ac:dyDescent="0.25">
      <c r="C1848"/>
      <c r="D1848"/>
      <c r="E1848"/>
      <c r="AH1848"/>
      <c r="BG1848"/>
    </row>
    <row r="1849" spans="3:59" ht="15" x14ac:dyDescent="0.25">
      <c r="C1849"/>
      <c r="D1849"/>
      <c r="E1849"/>
      <c r="AH1849"/>
      <c r="BG1849"/>
    </row>
    <row r="1850" spans="3:59" ht="15" x14ac:dyDescent="0.25">
      <c r="C1850"/>
      <c r="D1850"/>
      <c r="E1850"/>
      <c r="AH1850"/>
      <c r="BG1850"/>
    </row>
    <row r="1851" spans="3:59" ht="15" x14ac:dyDescent="0.25">
      <c r="C1851"/>
      <c r="D1851"/>
      <c r="E1851"/>
      <c r="AH1851"/>
      <c r="BG1851"/>
    </row>
    <row r="1852" spans="3:59" ht="15" x14ac:dyDescent="0.25">
      <c r="C1852"/>
      <c r="D1852"/>
      <c r="E1852"/>
      <c r="AH1852"/>
      <c r="BG1852"/>
    </row>
    <row r="1853" spans="3:59" ht="15" x14ac:dyDescent="0.25">
      <c r="C1853"/>
      <c r="D1853"/>
      <c r="E1853"/>
      <c r="AH1853"/>
      <c r="BG1853"/>
    </row>
    <row r="1854" spans="3:59" ht="15" x14ac:dyDescent="0.25">
      <c r="C1854"/>
      <c r="D1854"/>
      <c r="E1854"/>
      <c r="AH1854"/>
      <c r="BG1854"/>
    </row>
    <row r="1855" spans="3:59" ht="15" x14ac:dyDescent="0.25">
      <c r="C1855"/>
      <c r="D1855"/>
      <c r="E1855"/>
      <c r="AH1855"/>
      <c r="BG1855"/>
    </row>
    <row r="1856" spans="3:59" ht="15" x14ac:dyDescent="0.25">
      <c r="C1856"/>
      <c r="D1856"/>
      <c r="E1856"/>
      <c r="AH1856"/>
      <c r="BG1856"/>
    </row>
    <row r="1857" spans="3:59" ht="15" x14ac:dyDescent="0.25">
      <c r="C1857"/>
      <c r="D1857"/>
      <c r="E1857"/>
      <c r="AH1857"/>
      <c r="BG1857"/>
    </row>
    <row r="1858" spans="3:59" ht="15" x14ac:dyDescent="0.25">
      <c r="C1858"/>
      <c r="D1858"/>
      <c r="E1858"/>
      <c r="AH1858"/>
      <c r="BG1858"/>
    </row>
    <row r="1859" spans="3:59" ht="15" x14ac:dyDescent="0.25">
      <c r="C1859"/>
      <c r="D1859"/>
      <c r="E1859"/>
      <c r="AH1859"/>
      <c r="BG1859"/>
    </row>
    <row r="1860" spans="3:59" ht="15" x14ac:dyDescent="0.25">
      <c r="C1860"/>
      <c r="D1860"/>
      <c r="E1860"/>
      <c r="AH1860"/>
      <c r="BG1860"/>
    </row>
    <row r="1861" spans="3:59" ht="15" x14ac:dyDescent="0.25">
      <c r="C1861"/>
      <c r="D1861"/>
      <c r="E1861"/>
      <c r="AH1861"/>
      <c r="BG1861"/>
    </row>
    <row r="1862" spans="3:59" ht="15" x14ac:dyDescent="0.25">
      <c r="C1862"/>
      <c r="D1862"/>
      <c r="E1862"/>
      <c r="AH1862"/>
      <c r="BG1862"/>
    </row>
    <row r="1863" spans="3:59" ht="15" x14ac:dyDescent="0.25">
      <c r="C1863"/>
      <c r="D1863"/>
      <c r="E1863"/>
      <c r="AH1863"/>
      <c r="BG1863"/>
    </row>
    <row r="1864" spans="3:59" ht="15" x14ac:dyDescent="0.25">
      <c r="C1864"/>
      <c r="D1864"/>
      <c r="E1864"/>
      <c r="AH1864"/>
      <c r="BG1864"/>
    </row>
    <row r="1865" spans="3:59" ht="15" x14ac:dyDescent="0.25">
      <c r="C1865"/>
      <c r="D1865"/>
      <c r="E1865"/>
      <c r="AH1865"/>
      <c r="BG1865"/>
    </row>
    <row r="1866" spans="3:59" ht="15" x14ac:dyDescent="0.25">
      <c r="C1866"/>
      <c r="D1866"/>
      <c r="E1866"/>
      <c r="AH1866"/>
      <c r="BG1866"/>
    </row>
    <row r="1867" spans="3:59" ht="15" x14ac:dyDescent="0.25">
      <c r="C1867"/>
      <c r="D1867"/>
      <c r="E1867"/>
      <c r="AH1867"/>
      <c r="BG1867"/>
    </row>
    <row r="1868" spans="3:59" ht="15" x14ac:dyDescent="0.25">
      <c r="C1868"/>
      <c r="D1868"/>
      <c r="E1868"/>
      <c r="AH1868"/>
      <c r="BG1868"/>
    </row>
    <row r="1869" spans="3:59" ht="15" x14ac:dyDescent="0.25">
      <c r="C1869"/>
      <c r="D1869"/>
      <c r="E1869"/>
      <c r="AH1869"/>
      <c r="BG1869"/>
    </row>
    <row r="1870" spans="3:59" ht="15" x14ac:dyDescent="0.25">
      <c r="C1870"/>
      <c r="D1870"/>
      <c r="E1870"/>
      <c r="AH1870"/>
      <c r="BG1870"/>
    </row>
    <row r="1871" spans="3:59" ht="15" x14ac:dyDescent="0.25">
      <c r="C1871"/>
      <c r="D1871"/>
      <c r="E1871"/>
      <c r="AH1871"/>
      <c r="BG1871"/>
    </row>
    <row r="1872" spans="3:59" ht="15" x14ac:dyDescent="0.25">
      <c r="C1872"/>
      <c r="D1872"/>
      <c r="E1872"/>
      <c r="AH1872"/>
      <c r="BG1872"/>
    </row>
    <row r="1873" spans="3:59" ht="15" x14ac:dyDescent="0.25">
      <c r="C1873"/>
      <c r="D1873"/>
      <c r="E1873"/>
      <c r="AH1873"/>
      <c r="BG1873"/>
    </row>
    <row r="1874" spans="3:59" ht="15" x14ac:dyDescent="0.25">
      <c r="C1874"/>
      <c r="D1874"/>
      <c r="E1874"/>
      <c r="AH1874"/>
      <c r="BG1874"/>
    </row>
    <row r="1875" spans="3:59" ht="15" x14ac:dyDescent="0.25">
      <c r="C1875"/>
      <c r="D1875"/>
      <c r="E1875"/>
      <c r="AH1875"/>
      <c r="BG1875"/>
    </row>
    <row r="1876" spans="3:59" ht="15" x14ac:dyDescent="0.25">
      <c r="C1876"/>
      <c r="D1876"/>
      <c r="E1876"/>
      <c r="AH1876"/>
      <c r="BG1876"/>
    </row>
    <row r="1877" spans="3:59" ht="15" x14ac:dyDescent="0.25">
      <c r="C1877"/>
      <c r="D1877"/>
      <c r="E1877"/>
      <c r="AH1877"/>
      <c r="BG1877"/>
    </row>
    <row r="1878" spans="3:59" ht="15" x14ac:dyDescent="0.25">
      <c r="C1878"/>
      <c r="D1878"/>
      <c r="E1878"/>
      <c r="AH1878"/>
      <c r="BG1878"/>
    </row>
    <row r="1879" spans="3:59" ht="15" x14ac:dyDescent="0.25">
      <c r="C1879"/>
      <c r="D1879"/>
      <c r="E1879"/>
      <c r="AH1879"/>
      <c r="BG1879"/>
    </row>
    <row r="1880" spans="3:59" ht="15" x14ac:dyDescent="0.25">
      <c r="C1880"/>
      <c r="D1880"/>
      <c r="E1880"/>
      <c r="AH1880"/>
      <c r="BG1880"/>
    </row>
    <row r="1881" spans="3:59" ht="15" x14ac:dyDescent="0.25">
      <c r="C1881"/>
      <c r="D1881"/>
      <c r="E1881"/>
      <c r="AH1881"/>
      <c r="BG1881"/>
    </row>
    <row r="1882" spans="3:59" ht="15" x14ac:dyDescent="0.25">
      <c r="C1882"/>
      <c r="D1882"/>
      <c r="E1882"/>
      <c r="AH1882"/>
      <c r="BG1882"/>
    </row>
    <row r="1883" spans="3:59" ht="15" x14ac:dyDescent="0.25">
      <c r="C1883"/>
      <c r="D1883"/>
      <c r="E1883"/>
      <c r="AH1883"/>
      <c r="BG1883"/>
    </row>
    <row r="1884" spans="3:59" ht="15" x14ac:dyDescent="0.25">
      <c r="C1884"/>
      <c r="D1884"/>
      <c r="E1884"/>
      <c r="AH1884"/>
      <c r="BG1884"/>
    </row>
    <row r="1885" spans="3:59" ht="15" x14ac:dyDescent="0.25">
      <c r="C1885"/>
      <c r="D1885"/>
      <c r="E1885"/>
      <c r="AH1885"/>
      <c r="BG1885"/>
    </row>
    <row r="1886" spans="3:59" ht="15" x14ac:dyDescent="0.25">
      <c r="C1886"/>
      <c r="D1886"/>
      <c r="E1886"/>
      <c r="AH1886"/>
      <c r="BG1886"/>
    </row>
    <row r="1887" spans="3:59" ht="15" x14ac:dyDescent="0.25">
      <c r="C1887"/>
      <c r="D1887"/>
      <c r="E1887"/>
      <c r="AH1887"/>
      <c r="BG1887"/>
    </row>
    <row r="1888" spans="3:59" ht="15" x14ac:dyDescent="0.25">
      <c r="C1888"/>
      <c r="D1888"/>
      <c r="E1888"/>
      <c r="AH1888"/>
      <c r="BG1888"/>
    </row>
    <row r="1889" spans="3:59" ht="15" x14ac:dyDescent="0.25">
      <c r="C1889"/>
      <c r="D1889"/>
      <c r="E1889"/>
      <c r="AH1889"/>
      <c r="BG1889"/>
    </row>
    <row r="1890" spans="3:59" ht="15" x14ac:dyDescent="0.25">
      <c r="C1890"/>
      <c r="D1890"/>
      <c r="E1890"/>
      <c r="AH1890"/>
      <c r="BG1890"/>
    </row>
    <row r="1891" spans="3:59" ht="15" x14ac:dyDescent="0.25">
      <c r="C1891"/>
      <c r="D1891"/>
      <c r="E1891"/>
      <c r="AH1891"/>
      <c r="BG1891"/>
    </row>
    <row r="1892" spans="3:59" ht="15" x14ac:dyDescent="0.25">
      <c r="C1892"/>
      <c r="D1892"/>
      <c r="E1892"/>
      <c r="AH1892"/>
      <c r="BG1892"/>
    </row>
    <row r="1893" spans="3:59" ht="15" x14ac:dyDescent="0.25">
      <c r="C1893"/>
      <c r="D1893"/>
      <c r="E1893"/>
      <c r="AH1893"/>
      <c r="BG1893"/>
    </row>
    <row r="1894" spans="3:59" ht="15" x14ac:dyDescent="0.25">
      <c r="C1894"/>
      <c r="D1894"/>
      <c r="E1894"/>
      <c r="AH1894"/>
      <c r="BG1894"/>
    </row>
    <row r="1895" spans="3:59" ht="15" x14ac:dyDescent="0.25">
      <c r="C1895"/>
      <c r="D1895"/>
      <c r="E1895"/>
      <c r="AH1895"/>
      <c r="BG1895"/>
    </row>
    <row r="1896" spans="3:59" ht="15" x14ac:dyDescent="0.25">
      <c r="C1896"/>
      <c r="D1896"/>
      <c r="E1896"/>
      <c r="AH1896"/>
      <c r="BG1896"/>
    </row>
    <row r="1897" spans="3:59" ht="15" x14ac:dyDescent="0.25">
      <c r="C1897"/>
      <c r="D1897"/>
      <c r="E1897"/>
      <c r="AH1897"/>
      <c r="BG1897"/>
    </row>
    <row r="1898" spans="3:59" ht="15" x14ac:dyDescent="0.25">
      <c r="C1898"/>
      <c r="D1898"/>
      <c r="E1898"/>
      <c r="AH1898"/>
      <c r="BG1898"/>
    </row>
    <row r="1899" spans="3:59" ht="15" x14ac:dyDescent="0.25">
      <c r="C1899"/>
      <c r="D1899"/>
      <c r="E1899"/>
      <c r="AH1899"/>
      <c r="BG1899"/>
    </row>
    <row r="1900" spans="3:59" ht="15" x14ac:dyDescent="0.25">
      <c r="C1900"/>
      <c r="D1900"/>
      <c r="E1900"/>
      <c r="AH1900"/>
      <c r="BG1900"/>
    </row>
    <row r="1901" spans="3:59" ht="15" x14ac:dyDescent="0.25">
      <c r="C1901"/>
      <c r="D1901"/>
      <c r="E1901"/>
      <c r="AH1901"/>
      <c r="BG1901"/>
    </row>
    <row r="1902" spans="3:59" ht="15" x14ac:dyDescent="0.25">
      <c r="C1902"/>
      <c r="D1902"/>
      <c r="E1902"/>
      <c r="AH1902"/>
      <c r="BG1902"/>
    </row>
    <row r="1903" spans="3:59" ht="15" x14ac:dyDescent="0.25">
      <c r="C1903"/>
      <c r="D1903"/>
      <c r="E1903"/>
      <c r="AH1903"/>
      <c r="BG1903"/>
    </row>
    <row r="1904" spans="3:59" ht="15" x14ac:dyDescent="0.25">
      <c r="C1904"/>
      <c r="D1904"/>
      <c r="E1904"/>
      <c r="AH1904"/>
      <c r="BG1904"/>
    </row>
    <row r="1905" spans="3:59" ht="15" x14ac:dyDescent="0.25">
      <c r="C1905"/>
      <c r="D1905"/>
      <c r="E1905"/>
      <c r="AH1905"/>
      <c r="BG1905"/>
    </row>
    <row r="1906" spans="3:59" ht="15" x14ac:dyDescent="0.25">
      <c r="C1906"/>
      <c r="D1906"/>
      <c r="E1906"/>
      <c r="AH1906"/>
      <c r="BG1906"/>
    </row>
    <row r="1907" spans="3:59" ht="15" x14ac:dyDescent="0.25">
      <c r="C1907"/>
      <c r="D1907"/>
      <c r="E1907"/>
      <c r="AH1907"/>
      <c r="BG1907"/>
    </row>
    <row r="1908" spans="3:59" ht="15" x14ac:dyDescent="0.25">
      <c r="C1908"/>
      <c r="D1908"/>
      <c r="E1908"/>
      <c r="AH1908"/>
      <c r="BG1908"/>
    </row>
    <row r="1909" spans="3:59" ht="15" x14ac:dyDescent="0.25">
      <c r="C1909"/>
      <c r="D1909"/>
      <c r="E1909"/>
      <c r="AH1909"/>
      <c r="BG1909"/>
    </row>
    <row r="1910" spans="3:59" ht="15" x14ac:dyDescent="0.25">
      <c r="C1910"/>
      <c r="D1910"/>
      <c r="E1910"/>
      <c r="AH1910"/>
      <c r="BG1910"/>
    </row>
    <row r="1911" spans="3:59" ht="15" x14ac:dyDescent="0.25">
      <c r="C1911"/>
      <c r="D1911"/>
      <c r="E1911"/>
      <c r="AH1911"/>
      <c r="BG1911"/>
    </row>
    <row r="1912" spans="3:59" ht="15" x14ac:dyDescent="0.25">
      <c r="C1912"/>
      <c r="D1912"/>
      <c r="E1912"/>
      <c r="AH1912"/>
      <c r="BG1912"/>
    </row>
    <row r="1913" spans="3:59" ht="15" x14ac:dyDescent="0.25">
      <c r="C1913"/>
      <c r="D1913"/>
      <c r="E1913"/>
      <c r="AH1913"/>
      <c r="BG1913"/>
    </row>
    <row r="1914" spans="3:59" ht="15" x14ac:dyDescent="0.25">
      <c r="C1914"/>
      <c r="D1914"/>
      <c r="E1914"/>
      <c r="AH1914"/>
      <c r="BG1914"/>
    </row>
    <row r="1915" spans="3:59" ht="15" x14ac:dyDescent="0.25">
      <c r="C1915"/>
      <c r="D1915"/>
      <c r="E1915"/>
      <c r="AH1915"/>
      <c r="BG1915"/>
    </row>
    <row r="1916" spans="3:59" ht="15" x14ac:dyDescent="0.25">
      <c r="C1916"/>
      <c r="D1916"/>
      <c r="E1916"/>
      <c r="AH1916"/>
      <c r="BG1916"/>
    </row>
    <row r="1917" spans="3:59" ht="15" x14ac:dyDescent="0.25">
      <c r="C1917"/>
      <c r="D1917"/>
      <c r="E1917"/>
      <c r="AH1917"/>
      <c r="BG1917"/>
    </row>
    <row r="1918" spans="3:59" ht="15" x14ac:dyDescent="0.25">
      <c r="C1918"/>
      <c r="D1918"/>
      <c r="E1918"/>
      <c r="AH1918"/>
      <c r="BG1918"/>
    </row>
    <row r="1919" spans="3:59" ht="15" x14ac:dyDescent="0.25">
      <c r="C1919"/>
      <c r="D1919"/>
      <c r="E1919"/>
      <c r="AH1919"/>
      <c r="BG1919"/>
    </row>
    <row r="1920" spans="3:59" ht="15" x14ac:dyDescent="0.25">
      <c r="C1920"/>
      <c r="D1920"/>
      <c r="E1920"/>
      <c r="AH1920"/>
      <c r="BG1920"/>
    </row>
    <row r="1921" spans="3:59" ht="15" x14ac:dyDescent="0.25">
      <c r="C1921"/>
      <c r="D1921"/>
      <c r="E1921"/>
      <c r="AH1921"/>
      <c r="BG1921"/>
    </row>
    <row r="1922" spans="3:59" ht="15" x14ac:dyDescent="0.25">
      <c r="C1922"/>
      <c r="D1922"/>
      <c r="E1922"/>
      <c r="AH1922"/>
      <c r="BG1922"/>
    </row>
    <row r="1923" spans="3:59" ht="15" x14ac:dyDescent="0.25">
      <c r="C1923"/>
      <c r="D1923"/>
      <c r="E1923"/>
      <c r="AH1923"/>
      <c r="BG1923"/>
    </row>
    <row r="1924" spans="3:59" ht="15" x14ac:dyDescent="0.25">
      <c r="C1924"/>
      <c r="D1924"/>
      <c r="E1924"/>
      <c r="AH1924"/>
      <c r="BG1924"/>
    </row>
    <row r="1925" spans="3:59" ht="15" x14ac:dyDescent="0.25">
      <c r="C1925"/>
      <c r="D1925"/>
      <c r="E1925"/>
      <c r="AH1925"/>
      <c r="BG1925"/>
    </row>
    <row r="1926" spans="3:59" ht="15" x14ac:dyDescent="0.25">
      <c r="C1926"/>
      <c r="D1926"/>
      <c r="E1926"/>
      <c r="AH1926"/>
      <c r="BG1926"/>
    </row>
    <row r="1927" spans="3:59" ht="15" x14ac:dyDescent="0.25">
      <c r="C1927"/>
      <c r="D1927"/>
      <c r="E1927"/>
      <c r="AH1927"/>
      <c r="BG1927"/>
    </row>
    <row r="1928" spans="3:59" ht="15" x14ac:dyDescent="0.25">
      <c r="C1928"/>
      <c r="D1928"/>
      <c r="E1928"/>
      <c r="AH1928"/>
      <c r="BG1928"/>
    </row>
    <row r="1929" spans="3:59" ht="15" x14ac:dyDescent="0.25">
      <c r="C1929"/>
      <c r="D1929"/>
      <c r="E1929"/>
      <c r="AH1929"/>
      <c r="BG1929"/>
    </row>
    <row r="1930" spans="3:59" ht="15" x14ac:dyDescent="0.25">
      <c r="C1930"/>
      <c r="D1930"/>
      <c r="E1930"/>
      <c r="AH1930"/>
      <c r="BG1930"/>
    </row>
    <row r="1931" spans="3:59" ht="15" x14ac:dyDescent="0.25">
      <c r="C1931"/>
      <c r="D1931"/>
      <c r="E1931"/>
      <c r="AH1931"/>
      <c r="BG1931"/>
    </row>
    <row r="1932" spans="3:59" ht="15" x14ac:dyDescent="0.25">
      <c r="C1932"/>
      <c r="D1932"/>
      <c r="E1932"/>
      <c r="AH1932"/>
      <c r="BG1932"/>
    </row>
    <row r="1933" spans="3:59" ht="15" x14ac:dyDescent="0.25">
      <c r="C1933"/>
      <c r="D1933"/>
      <c r="E1933"/>
      <c r="AH1933"/>
      <c r="BG1933"/>
    </row>
    <row r="1934" spans="3:59" ht="15" x14ac:dyDescent="0.25">
      <c r="C1934"/>
      <c r="D1934"/>
      <c r="E1934"/>
      <c r="AH1934"/>
      <c r="BG1934"/>
    </row>
    <row r="1935" spans="3:59" ht="15" x14ac:dyDescent="0.25">
      <c r="C1935"/>
      <c r="D1935"/>
      <c r="E1935"/>
      <c r="AH1935"/>
      <c r="BG1935"/>
    </row>
    <row r="1936" spans="3:59" ht="15" x14ac:dyDescent="0.25">
      <c r="C1936"/>
      <c r="D1936"/>
      <c r="E1936"/>
      <c r="AH1936"/>
      <c r="BG1936"/>
    </row>
    <row r="1937" spans="3:59" ht="15" x14ac:dyDescent="0.25">
      <c r="C1937"/>
      <c r="D1937"/>
      <c r="E1937"/>
      <c r="AH1937"/>
      <c r="BG1937"/>
    </row>
    <row r="1938" spans="3:59" ht="15" x14ac:dyDescent="0.25">
      <c r="C1938"/>
      <c r="D1938"/>
      <c r="E1938"/>
      <c r="AH1938"/>
      <c r="BG1938"/>
    </row>
    <row r="1939" spans="3:59" ht="15" x14ac:dyDescent="0.25">
      <c r="C1939"/>
      <c r="D1939"/>
      <c r="E1939"/>
      <c r="AH1939"/>
      <c r="BG1939"/>
    </row>
    <row r="1940" spans="3:59" ht="15" x14ac:dyDescent="0.25">
      <c r="C1940"/>
      <c r="D1940"/>
      <c r="E1940"/>
      <c r="AH1940"/>
      <c r="BG1940"/>
    </row>
    <row r="1941" spans="3:59" ht="15" x14ac:dyDescent="0.25">
      <c r="C1941"/>
      <c r="D1941"/>
      <c r="E1941"/>
      <c r="AH1941"/>
      <c r="BG1941"/>
    </row>
    <row r="1942" spans="3:59" ht="15" x14ac:dyDescent="0.25">
      <c r="C1942"/>
      <c r="D1942"/>
      <c r="E1942"/>
      <c r="AH1942"/>
      <c r="BG1942"/>
    </row>
    <row r="1943" spans="3:59" ht="15" x14ac:dyDescent="0.25">
      <c r="C1943"/>
      <c r="D1943"/>
      <c r="E1943"/>
      <c r="AH1943"/>
      <c r="BG1943"/>
    </row>
    <row r="1944" spans="3:59" ht="15" x14ac:dyDescent="0.25">
      <c r="C1944"/>
      <c r="D1944"/>
      <c r="E1944"/>
      <c r="AH1944"/>
      <c r="BG1944"/>
    </row>
    <row r="1945" spans="3:59" ht="15" x14ac:dyDescent="0.25">
      <c r="C1945"/>
      <c r="D1945"/>
      <c r="E1945"/>
      <c r="AH1945"/>
      <c r="BG1945"/>
    </row>
    <row r="1946" spans="3:59" ht="15" x14ac:dyDescent="0.25">
      <c r="C1946"/>
      <c r="D1946"/>
      <c r="E1946"/>
      <c r="AH1946"/>
      <c r="BG1946"/>
    </row>
    <row r="1947" spans="3:59" ht="15" x14ac:dyDescent="0.25">
      <c r="C1947"/>
      <c r="D1947"/>
      <c r="E1947"/>
      <c r="AH1947"/>
      <c r="BG1947"/>
    </row>
    <row r="1948" spans="3:59" ht="15" x14ac:dyDescent="0.25">
      <c r="C1948"/>
      <c r="D1948"/>
      <c r="E1948"/>
      <c r="AH1948"/>
      <c r="BG1948"/>
    </row>
    <row r="1949" spans="3:59" ht="15" x14ac:dyDescent="0.25">
      <c r="C1949"/>
      <c r="D1949"/>
      <c r="E1949"/>
      <c r="AH1949"/>
      <c r="BG1949"/>
    </row>
    <row r="1950" spans="3:59" ht="15" x14ac:dyDescent="0.25">
      <c r="C1950"/>
      <c r="D1950"/>
      <c r="E1950"/>
      <c r="AH1950"/>
      <c r="BG1950"/>
    </row>
    <row r="1951" spans="3:59" ht="15" x14ac:dyDescent="0.25">
      <c r="C1951"/>
      <c r="D1951"/>
      <c r="E1951"/>
      <c r="AH1951"/>
      <c r="BG1951"/>
    </row>
    <row r="1952" spans="3:59" ht="15" x14ac:dyDescent="0.25">
      <c r="C1952"/>
      <c r="D1952"/>
      <c r="E1952"/>
      <c r="AH1952"/>
      <c r="BG1952"/>
    </row>
    <row r="1953" spans="3:59" ht="15" x14ac:dyDescent="0.25">
      <c r="C1953"/>
      <c r="D1953"/>
      <c r="E1953"/>
      <c r="AH1953"/>
      <c r="BG1953"/>
    </row>
    <row r="1954" spans="3:59" ht="15" x14ac:dyDescent="0.25">
      <c r="C1954"/>
      <c r="D1954"/>
      <c r="E1954"/>
      <c r="AH1954"/>
      <c r="BG1954"/>
    </row>
    <row r="1955" spans="3:59" ht="15" x14ac:dyDescent="0.25">
      <c r="C1955"/>
      <c r="D1955"/>
      <c r="E1955"/>
      <c r="AH1955"/>
      <c r="BG1955"/>
    </row>
    <row r="1956" spans="3:59" ht="15" x14ac:dyDescent="0.25">
      <c r="C1956"/>
      <c r="D1956"/>
      <c r="E1956"/>
      <c r="AH1956"/>
      <c r="BG1956"/>
    </row>
    <row r="1957" spans="3:59" ht="15" x14ac:dyDescent="0.25">
      <c r="C1957"/>
      <c r="D1957"/>
      <c r="E1957"/>
      <c r="AH1957"/>
      <c r="BG1957"/>
    </row>
    <row r="1958" spans="3:59" ht="15" x14ac:dyDescent="0.25">
      <c r="C1958"/>
      <c r="D1958"/>
      <c r="E1958"/>
      <c r="AH1958"/>
      <c r="BG1958"/>
    </row>
    <row r="1959" spans="3:59" ht="15" x14ac:dyDescent="0.25">
      <c r="C1959"/>
      <c r="D1959"/>
      <c r="E1959"/>
      <c r="AH1959"/>
      <c r="BG1959"/>
    </row>
    <row r="1960" spans="3:59" ht="15" x14ac:dyDescent="0.25">
      <c r="C1960"/>
      <c r="D1960"/>
      <c r="E1960"/>
      <c r="AH1960"/>
      <c r="BG1960"/>
    </row>
    <row r="1961" spans="3:59" ht="15" x14ac:dyDescent="0.25">
      <c r="C1961"/>
      <c r="D1961"/>
      <c r="E1961"/>
      <c r="AH1961"/>
      <c r="BG1961"/>
    </row>
    <row r="1962" spans="3:59" ht="15" x14ac:dyDescent="0.25">
      <c r="C1962"/>
      <c r="D1962"/>
      <c r="E1962"/>
      <c r="AH1962"/>
      <c r="BG1962"/>
    </row>
    <row r="1963" spans="3:59" ht="15" x14ac:dyDescent="0.25">
      <c r="C1963"/>
      <c r="D1963"/>
      <c r="E1963"/>
      <c r="AH1963"/>
      <c r="BG1963"/>
    </row>
    <row r="1964" spans="3:59" ht="15" x14ac:dyDescent="0.25">
      <c r="C1964"/>
      <c r="D1964"/>
      <c r="E1964"/>
      <c r="AH1964"/>
      <c r="BG1964"/>
    </row>
    <row r="1965" spans="3:59" ht="15" x14ac:dyDescent="0.25">
      <c r="C1965"/>
      <c r="D1965"/>
      <c r="E1965"/>
      <c r="AH1965"/>
      <c r="BG1965"/>
    </row>
    <row r="1966" spans="3:59" ht="15" x14ac:dyDescent="0.25">
      <c r="C1966"/>
      <c r="D1966"/>
      <c r="E1966"/>
      <c r="AH1966"/>
      <c r="BG1966"/>
    </row>
    <row r="1967" spans="3:59" ht="15" x14ac:dyDescent="0.25">
      <c r="C1967"/>
      <c r="D1967"/>
      <c r="E1967"/>
      <c r="AH1967"/>
      <c r="BG1967"/>
    </row>
    <row r="1968" spans="3:59" ht="15" x14ac:dyDescent="0.25">
      <c r="C1968"/>
      <c r="D1968"/>
      <c r="E1968"/>
      <c r="AH1968"/>
      <c r="BG1968"/>
    </row>
    <row r="1969" spans="3:59" ht="15" x14ac:dyDescent="0.25">
      <c r="C1969"/>
      <c r="D1969"/>
      <c r="E1969"/>
      <c r="AH1969"/>
      <c r="BG1969"/>
    </row>
    <row r="1970" spans="3:59" ht="15" x14ac:dyDescent="0.25">
      <c r="C1970"/>
      <c r="D1970"/>
      <c r="E1970"/>
      <c r="AH1970"/>
      <c r="BG1970"/>
    </row>
    <row r="1971" spans="3:59" ht="15" x14ac:dyDescent="0.25">
      <c r="C1971"/>
      <c r="D1971"/>
      <c r="E1971"/>
      <c r="AH1971"/>
      <c r="BG1971"/>
    </row>
    <row r="1972" spans="3:59" ht="15" x14ac:dyDescent="0.25">
      <c r="C1972"/>
      <c r="D1972"/>
      <c r="E1972"/>
      <c r="AH1972"/>
      <c r="BG1972"/>
    </row>
    <row r="1973" spans="3:59" ht="15" x14ac:dyDescent="0.25">
      <c r="C1973"/>
      <c r="D1973"/>
      <c r="E1973"/>
      <c r="AH1973"/>
      <c r="BG1973"/>
    </row>
    <row r="1974" spans="3:59" ht="15" x14ac:dyDescent="0.25">
      <c r="C1974"/>
      <c r="D1974"/>
      <c r="E1974"/>
      <c r="AH1974"/>
      <c r="BG1974"/>
    </row>
    <row r="1975" spans="3:59" ht="15" x14ac:dyDescent="0.25">
      <c r="C1975"/>
      <c r="D1975"/>
      <c r="E1975"/>
      <c r="AH1975"/>
      <c r="BG1975"/>
    </row>
    <row r="1976" spans="3:59" ht="15" x14ac:dyDescent="0.25">
      <c r="C1976"/>
      <c r="D1976"/>
      <c r="E1976"/>
      <c r="AH1976"/>
      <c r="BG1976"/>
    </row>
    <row r="1977" spans="3:59" ht="15" x14ac:dyDescent="0.25">
      <c r="C1977"/>
      <c r="D1977"/>
      <c r="E1977"/>
      <c r="AH1977"/>
      <c r="BG1977"/>
    </row>
    <row r="1978" spans="3:59" ht="15" x14ac:dyDescent="0.25">
      <c r="C1978"/>
      <c r="D1978"/>
      <c r="E1978"/>
      <c r="AH1978"/>
      <c r="BG1978"/>
    </row>
    <row r="1979" spans="3:59" ht="15" x14ac:dyDescent="0.25">
      <c r="C1979"/>
      <c r="D1979"/>
      <c r="E1979"/>
      <c r="AH1979"/>
      <c r="BG1979"/>
    </row>
    <row r="1980" spans="3:59" ht="15" x14ac:dyDescent="0.25">
      <c r="C1980"/>
      <c r="D1980"/>
      <c r="E1980"/>
      <c r="AH1980"/>
      <c r="BG1980"/>
    </row>
    <row r="1981" spans="3:59" ht="15" x14ac:dyDescent="0.25">
      <c r="C1981"/>
      <c r="D1981"/>
      <c r="E1981"/>
      <c r="AH1981"/>
      <c r="BG1981"/>
    </row>
    <row r="1982" spans="3:59" ht="15" x14ac:dyDescent="0.25">
      <c r="C1982"/>
      <c r="D1982"/>
      <c r="E1982"/>
      <c r="AH1982"/>
      <c r="BG1982"/>
    </row>
    <row r="1983" spans="3:59" ht="15" x14ac:dyDescent="0.25">
      <c r="C1983"/>
      <c r="D1983"/>
      <c r="E1983"/>
      <c r="AH1983"/>
      <c r="BG1983"/>
    </row>
    <row r="1984" spans="3:59" ht="15" x14ac:dyDescent="0.25">
      <c r="C1984"/>
      <c r="D1984"/>
      <c r="E1984"/>
      <c r="AH1984"/>
      <c r="BG1984"/>
    </row>
    <row r="1985" spans="3:59" ht="15" x14ac:dyDescent="0.25">
      <c r="C1985"/>
      <c r="D1985"/>
      <c r="E1985"/>
      <c r="AH1985"/>
      <c r="BG1985"/>
    </row>
    <row r="1986" spans="3:59" ht="15" x14ac:dyDescent="0.25">
      <c r="C1986"/>
      <c r="D1986"/>
      <c r="E1986"/>
      <c r="AH1986"/>
      <c r="BG1986"/>
    </row>
    <row r="1987" spans="3:59" ht="15" x14ac:dyDescent="0.25">
      <c r="C1987"/>
      <c r="D1987"/>
      <c r="E1987"/>
      <c r="AH1987"/>
      <c r="BG1987"/>
    </row>
    <row r="1988" spans="3:59" ht="15" x14ac:dyDescent="0.25">
      <c r="C1988"/>
      <c r="D1988"/>
      <c r="E1988"/>
      <c r="AH1988"/>
      <c r="BG1988"/>
    </row>
    <row r="1989" spans="3:59" ht="15" x14ac:dyDescent="0.25">
      <c r="C1989"/>
      <c r="D1989"/>
      <c r="E1989"/>
      <c r="AH1989"/>
      <c r="BG1989"/>
    </row>
    <row r="1990" spans="3:59" ht="15" x14ac:dyDescent="0.25">
      <c r="C1990"/>
      <c r="D1990"/>
      <c r="E1990"/>
      <c r="AH1990"/>
      <c r="BG1990"/>
    </row>
    <row r="1991" spans="3:59" ht="15" x14ac:dyDescent="0.25">
      <c r="C1991"/>
      <c r="D1991"/>
      <c r="E1991"/>
      <c r="AH1991"/>
      <c r="BG1991"/>
    </row>
    <row r="1992" spans="3:59" ht="15" x14ac:dyDescent="0.25">
      <c r="C1992"/>
      <c r="D1992"/>
      <c r="E1992"/>
      <c r="AH1992"/>
      <c r="BG1992"/>
    </row>
    <row r="1993" spans="3:59" ht="15" x14ac:dyDescent="0.25">
      <c r="C1993"/>
      <c r="D1993"/>
      <c r="E1993"/>
      <c r="AH1993"/>
      <c r="BG1993"/>
    </row>
    <row r="1994" spans="3:59" ht="15" x14ac:dyDescent="0.25">
      <c r="C1994"/>
      <c r="D1994"/>
      <c r="E1994"/>
      <c r="AH1994"/>
      <c r="BG1994"/>
    </row>
    <row r="1995" spans="3:59" ht="15" x14ac:dyDescent="0.25">
      <c r="C1995"/>
      <c r="D1995"/>
      <c r="E1995"/>
      <c r="AH1995"/>
      <c r="BG1995"/>
    </row>
    <row r="1996" spans="3:59" ht="15" x14ac:dyDescent="0.25">
      <c r="C1996"/>
      <c r="D1996"/>
      <c r="E1996"/>
      <c r="AH1996"/>
      <c r="BG1996"/>
    </row>
    <row r="1997" spans="3:59" ht="15" x14ac:dyDescent="0.25">
      <c r="C1997"/>
      <c r="D1997"/>
      <c r="E1997"/>
      <c r="AH1997"/>
      <c r="BG1997"/>
    </row>
    <row r="1998" spans="3:59" ht="15" x14ac:dyDescent="0.25">
      <c r="C1998"/>
      <c r="D1998"/>
      <c r="E1998"/>
      <c r="AH1998"/>
      <c r="BG1998"/>
    </row>
    <row r="1999" spans="3:59" ht="15" x14ac:dyDescent="0.25">
      <c r="C1999"/>
      <c r="D1999"/>
      <c r="E1999"/>
      <c r="AH1999"/>
      <c r="BG1999"/>
    </row>
    <row r="2000" spans="3:59" ht="15" x14ac:dyDescent="0.25">
      <c r="C2000"/>
      <c r="D2000"/>
      <c r="E2000"/>
      <c r="AH2000"/>
      <c r="BG2000"/>
    </row>
    <row r="2001" spans="3:59" ht="15" x14ac:dyDescent="0.25">
      <c r="C2001"/>
      <c r="D2001"/>
      <c r="E2001"/>
      <c r="AH2001"/>
      <c r="BG2001"/>
    </row>
    <row r="2002" spans="3:59" ht="15" x14ac:dyDescent="0.25">
      <c r="C2002"/>
      <c r="D2002"/>
      <c r="E2002"/>
      <c r="AH2002"/>
      <c r="BG2002"/>
    </row>
    <row r="2003" spans="3:59" ht="15" x14ac:dyDescent="0.25">
      <c r="C2003"/>
      <c r="D2003"/>
      <c r="E2003"/>
      <c r="AH2003"/>
      <c r="BG2003"/>
    </row>
    <row r="2004" spans="3:59" ht="15" x14ac:dyDescent="0.25">
      <c r="C2004"/>
      <c r="D2004"/>
      <c r="E2004"/>
      <c r="AH2004"/>
      <c r="BG2004"/>
    </row>
    <row r="2005" spans="3:59" ht="15" x14ac:dyDescent="0.25">
      <c r="C2005"/>
      <c r="D2005"/>
      <c r="E2005"/>
      <c r="AH2005"/>
      <c r="BG2005"/>
    </row>
    <row r="2006" spans="3:59" ht="15" x14ac:dyDescent="0.25">
      <c r="C2006"/>
      <c r="D2006"/>
      <c r="E2006"/>
      <c r="AH2006"/>
      <c r="BG2006"/>
    </row>
    <row r="2007" spans="3:59" ht="15" x14ac:dyDescent="0.25">
      <c r="C2007"/>
      <c r="D2007"/>
      <c r="E2007"/>
      <c r="AH2007"/>
      <c r="BG2007"/>
    </row>
    <row r="2008" spans="3:59" ht="15" x14ac:dyDescent="0.25">
      <c r="C2008"/>
      <c r="D2008"/>
      <c r="E2008"/>
      <c r="AH2008"/>
      <c r="BG2008"/>
    </row>
    <row r="2009" spans="3:59" ht="15" x14ac:dyDescent="0.25">
      <c r="C2009"/>
      <c r="D2009"/>
      <c r="E2009"/>
      <c r="AH2009"/>
      <c r="BG2009"/>
    </row>
    <row r="2010" spans="3:59" ht="15" x14ac:dyDescent="0.25">
      <c r="C2010"/>
      <c r="D2010"/>
      <c r="E2010"/>
      <c r="AH2010"/>
      <c r="BG2010"/>
    </row>
    <row r="2011" spans="3:59" ht="15" x14ac:dyDescent="0.25">
      <c r="C2011"/>
      <c r="D2011"/>
      <c r="E2011"/>
      <c r="AH2011"/>
      <c r="BG2011"/>
    </row>
    <row r="2012" spans="3:59" ht="15" x14ac:dyDescent="0.25">
      <c r="C2012"/>
      <c r="D2012"/>
      <c r="E2012"/>
      <c r="AH2012"/>
      <c r="BG2012"/>
    </row>
    <row r="2013" spans="3:59" ht="15" x14ac:dyDescent="0.25">
      <c r="C2013"/>
      <c r="D2013"/>
      <c r="E2013"/>
      <c r="AH2013"/>
      <c r="BG2013"/>
    </row>
    <row r="2014" spans="3:59" ht="15" x14ac:dyDescent="0.25">
      <c r="C2014"/>
      <c r="D2014"/>
      <c r="E2014"/>
      <c r="AH2014"/>
      <c r="BG2014"/>
    </row>
    <row r="2015" spans="3:59" ht="15" x14ac:dyDescent="0.25">
      <c r="C2015"/>
      <c r="D2015"/>
      <c r="E2015"/>
      <c r="AH2015"/>
      <c r="BG2015"/>
    </row>
    <row r="2016" spans="3:59" ht="15" x14ac:dyDescent="0.25">
      <c r="C2016"/>
      <c r="D2016"/>
      <c r="E2016"/>
      <c r="AH2016"/>
      <c r="BG2016"/>
    </row>
    <row r="2017" spans="3:59" ht="15" x14ac:dyDescent="0.25">
      <c r="C2017"/>
      <c r="D2017"/>
      <c r="E2017"/>
      <c r="AH2017"/>
      <c r="BG2017"/>
    </row>
    <row r="2018" spans="3:59" ht="15" x14ac:dyDescent="0.25">
      <c r="C2018"/>
      <c r="D2018"/>
      <c r="E2018"/>
      <c r="AH2018"/>
      <c r="BG2018"/>
    </row>
    <row r="2019" spans="3:59" ht="15" x14ac:dyDescent="0.25">
      <c r="C2019"/>
      <c r="D2019"/>
      <c r="E2019"/>
      <c r="AH2019"/>
      <c r="BG2019"/>
    </row>
    <row r="2020" spans="3:59" ht="15" x14ac:dyDescent="0.25">
      <c r="C2020"/>
      <c r="D2020"/>
      <c r="E2020"/>
      <c r="AH2020"/>
      <c r="BG2020"/>
    </row>
    <row r="2021" spans="3:59" ht="15" x14ac:dyDescent="0.25">
      <c r="C2021"/>
      <c r="D2021"/>
      <c r="E2021"/>
      <c r="AH2021"/>
      <c r="BG2021"/>
    </row>
    <row r="2022" spans="3:59" ht="15" x14ac:dyDescent="0.25">
      <c r="C2022"/>
      <c r="D2022"/>
      <c r="E2022"/>
      <c r="AH2022"/>
      <c r="BG2022"/>
    </row>
    <row r="2023" spans="3:59" ht="15" x14ac:dyDescent="0.25">
      <c r="C2023"/>
      <c r="D2023"/>
      <c r="E2023"/>
      <c r="AH2023"/>
      <c r="BG2023"/>
    </row>
    <row r="2024" spans="3:59" ht="15" x14ac:dyDescent="0.25">
      <c r="C2024"/>
      <c r="D2024"/>
      <c r="E2024"/>
      <c r="AH2024"/>
      <c r="BG2024"/>
    </row>
    <row r="2025" spans="3:59" ht="15" x14ac:dyDescent="0.25">
      <c r="C2025"/>
      <c r="D2025"/>
      <c r="E2025"/>
      <c r="AH2025"/>
      <c r="BG2025"/>
    </row>
    <row r="2026" spans="3:59" ht="15" x14ac:dyDescent="0.25">
      <c r="C2026"/>
      <c r="D2026"/>
      <c r="E2026"/>
      <c r="AH2026"/>
      <c r="BG2026"/>
    </row>
    <row r="2027" spans="3:59" ht="15" x14ac:dyDescent="0.25">
      <c r="C2027"/>
      <c r="D2027"/>
      <c r="E2027"/>
      <c r="AH2027"/>
      <c r="BG2027"/>
    </row>
    <row r="2028" spans="3:59" ht="15" x14ac:dyDescent="0.25">
      <c r="C2028"/>
      <c r="D2028"/>
      <c r="E2028"/>
      <c r="AH2028"/>
      <c r="BG2028"/>
    </row>
    <row r="2029" spans="3:59" ht="15" x14ac:dyDescent="0.25">
      <c r="C2029"/>
      <c r="D2029"/>
      <c r="E2029"/>
      <c r="AH2029"/>
      <c r="BG2029"/>
    </row>
    <row r="2030" spans="3:59" ht="15" x14ac:dyDescent="0.25">
      <c r="C2030"/>
      <c r="D2030"/>
      <c r="E2030"/>
      <c r="AH2030"/>
      <c r="BG2030"/>
    </row>
    <row r="2031" spans="3:59" ht="15" x14ac:dyDescent="0.25">
      <c r="C2031"/>
      <c r="D2031"/>
      <c r="E2031"/>
      <c r="AH2031"/>
      <c r="BG2031"/>
    </row>
    <row r="2032" spans="3:59" ht="15" x14ac:dyDescent="0.25">
      <c r="C2032"/>
      <c r="D2032"/>
      <c r="E2032"/>
      <c r="AH2032"/>
      <c r="BG2032"/>
    </row>
    <row r="2033" spans="3:59" ht="15" x14ac:dyDescent="0.25">
      <c r="C2033"/>
      <c r="D2033"/>
      <c r="E2033"/>
      <c r="AH2033"/>
      <c r="BG2033"/>
    </row>
    <row r="2034" spans="3:59" ht="15" x14ac:dyDescent="0.25">
      <c r="C2034"/>
      <c r="D2034"/>
      <c r="E2034"/>
      <c r="AH2034"/>
      <c r="BG2034"/>
    </row>
    <row r="2035" spans="3:59" ht="15" x14ac:dyDescent="0.25">
      <c r="C2035"/>
      <c r="D2035"/>
      <c r="E2035"/>
      <c r="AH2035"/>
      <c r="BG2035"/>
    </row>
    <row r="2036" spans="3:59" ht="15" x14ac:dyDescent="0.25">
      <c r="C2036"/>
      <c r="D2036"/>
      <c r="E2036"/>
      <c r="AH2036"/>
      <c r="BG2036"/>
    </row>
    <row r="2037" spans="3:59" ht="15" x14ac:dyDescent="0.25">
      <c r="C2037"/>
      <c r="D2037"/>
      <c r="E2037"/>
      <c r="AH2037"/>
      <c r="BG2037"/>
    </row>
    <row r="2038" spans="3:59" ht="15" x14ac:dyDescent="0.25">
      <c r="C2038"/>
      <c r="D2038"/>
      <c r="E2038"/>
      <c r="AH2038"/>
      <c r="BG2038"/>
    </row>
    <row r="2039" spans="3:59" ht="15" x14ac:dyDescent="0.25">
      <c r="C2039"/>
      <c r="D2039"/>
      <c r="E2039"/>
      <c r="AH2039"/>
      <c r="BG2039"/>
    </row>
    <row r="2040" spans="3:59" ht="15" x14ac:dyDescent="0.25">
      <c r="C2040"/>
      <c r="D2040"/>
      <c r="E2040"/>
      <c r="AH2040"/>
      <c r="BG2040"/>
    </row>
    <row r="2041" spans="3:59" ht="15" x14ac:dyDescent="0.25">
      <c r="C2041"/>
      <c r="D2041"/>
      <c r="E2041"/>
      <c r="AH2041"/>
      <c r="BG2041"/>
    </row>
    <row r="2042" spans="3:59" ht="15" x14ac:dyDescent="0.25">
      <c r="C2042"/>
      <c r="D2042"/>
      <c r="E2042"/>
      <c r="AH2042"/>
      <c r="BG2042"/>
    </row>
    <row r="2043" spans="3:59" ht="15" x14ac:dyDescent="0.25">
      <c r="C2043"/>
      <c r="D2043"/>
      <c r="E2043"/>
      <c r="AH2043"/>
      <c r="BG2043"/>
    </row>
    <row r="2044" spans="3:59" ht="15" x14ac:dyDescent="0.25">
      <c r="C2044"/>
      <c r="D2044"/>
      <c r="E2044"/>
      <c r="AH2044"/>
      <c r="BG2044"/>
    </row>
    <row r="2045" spans="3:59" ht="15" x14ac:dyDescent="0.25">
      <c r="C2045"/>
      <c r="D2045"/>
      <c r="E2045"/>
      <c r="AH2045"/>
      <c r="BG2045"/>
    </row>
    <row r="2046" spans="3:59" ht="15" x14ac:dyDescent="0.25">
      <c r="C2046"/>
      <c r="D2046"/>
      <c r="E2046"/>
      <c r="AH2046"/>
      <c r="BG2046"/>
    </row>
    <row r="2047" spans="3:59" ht="15" x14ac:dyDescent="0.25">
      <c r="C2047"/>
      <c r="D2047"/>
      <c r="E2047"/>
      <c r="AH2047"/>
      <c r="BG2047"/>
    </row>
    <row r="2048" spans="3:59" ht="15" x14ac:dyDescent="0.25">
      <c r="C2048"/>
      <c r="D2048"/>
      <c r="E2048"/>
      <c r="AH2048"/>
      <c r="BG2048"/>
    </row>
    <row r="2049" spans="3:59" ht="15" x14ac:dyDescent="0.25">
      <c r="C2049"/>
      <c r="D2049"/>
      <c r="E2049"/>
      <c r="AH2049"/>
      <c r="BG2049"/>
    </row>
    <row r="2050" spans="3:59" ht="15" x14ac:dyDescent="0.25">
      <c r="C2050"/>
      <c r="D2050"/>
      <c r="E2050"/>
      <c r="AH2050"/>
      <c r="BG2050"/>
    </row>
    <row r="2051" spans="3:59" ht="15" x14ac:dyDescent="0.25">
      <c r="C2051"/>
      <c r="D2051"/>
      <c r="E2051"/>
      <c r="AH2051"/>
      <c r="BG2051"/>
    </row>
    <row r="2052" spans="3:59" ht="15" x14ac:dyDescent="0.25">
      <c r="C2052"/>
      <c r="D2052"/>
      <c r="E2052"/>
      <c r="AH2052"/>
      <c r="BG2052"/>
    </row>
    <row r="2053" spans="3:59" ht="15" x14ac:dyDescent="0.25">
      <c r="C2053"/>
      <c r="D2053"/>
      <c r="E2053"/>
      <c r="AH2053"/>
      <c r="BG2053"/>
    </row>
    <row r="2054" spans="3:59" ht="15" x14ac:dyDescent="0.25">
      <c r="C2054"/>
      <c r="D2054"/>
      <c r="E2054"/>
      <c r="AH2054"/>
      <c r="BG2054"/>
    </row>
    <row r="2055" spans="3:59" ht="15" x14ac:dyDescent="0.25">
      <c r="C2055"/>
      <c r="D2055"/>
      <c r="E2055"/>
      <c r="AH2055"/>
      <c r="BG2055"/>
    </row>
    <row r="2056" spans="3:59" ht="15" x14ac:dyDescent="0.25">
      <c r="C2056"/>
      <c r="D2056"/>
      <c r="E2056"/>
      <c r="AH2056"/>
      <c r="BG2056"/>
    </row>
    <row r="2057" spans="3:59" ht="15" x14ac:dyDescent="0.25">
      <c r="C2057"/>
      <c r="D2057"/>
      <c r="E2057"/>
      <c r="AH2057"/>
      <c r="BG2057"/>
    </row>
    <row r="2058" spans="3:59" ht="15" x14ac:dyDescent="0.25">
      <c r="C2058"/>
      <c r="D2058"/>
      <c r="E2058"/>
      <c r="AH2058"/>
      <c r="BG2058"/>
    </row>
    <row r="2059" spans="3:59" ht="15" x14ac:dyDescent="0.25">
      <c r="C2059"/>
      <c r="D2059"/>
      <c r="E2059"/>
      <c r="AH2059"/>
      <c r="BG2059"/>
    </row>
    <row r="2060" spans="3:59" ht="15" x14ac:dyDescent="0.25">
      <c r="C2060"/>
      <c r="D2060"/>
      <c r="E2060"/>
      <c r="AH2060"/>
      <c r="BG2060"/>
    </row>
    <row r="2061" spans="3:59" ht="15" x14ac:dyDescent="0.25">
      <c r="C2061"/>
      <c r="D2061"/>
      <c r="E2061"/>
      <c r="AH2061"/>
      <c r="BG2061"/>
    </row>
    <row r="2062" spans="3:59" ht="15" x14ac:dyDescent="0.25">
      <c r="C2062"/>
      <c r="D2062"/>
      <c r="E2062"/>
      <c r="AH2062"/>
      <c r="BG2062"/>
    </row>
    <row r="2063" spans="3:59" ht="15" x14ac:dyDescent="0.25">
      <c r="C2063"/>
      <c r="D2063"/>
      <c r="E2063"/>
      <c r="AH2063"/>
      <c r="BG2063"/>
    </row>
    <row r="2064" spans="3:59" ht="15" x14ac:dyDescent="0.25">
      <c r="C2064"/>
      <c r="D2064"/>
      <c r="E2064"/>
      <c r="AH2064"/>
      <c r="BG2064"/>
    </row>
    <row r="2065" spans="3:59" ht="15" x14ac:dyDescent="0.25">
      <c r="C2065"/>
      <c r="D2065"/>
      <c r="E2065"/>
      <c r="AH2065"/>
      <c r="BG2065"/>
    </row>
    <row r="2066" spans="3:59" ht="15" x14ac:dyDescent="0.25">
      <c r="C2066"/>
      <c r="D2066"/>
      <c r="E2066"/>
      <c r="AH2066"/>
      <c r="BG2066"/>
    </row>
    <row r="2067" spans="3:59" ht="15" x14ac:dyDescent="0.25">
      <c r="C2067"/>
      <c r="D2067"/>
      <c r="E2067"/>
      <c r="AH2067"/>
      <c r="BG2067"/>
    </row>
    <row r="2068" spans="3:59" ht="15" x14ac:dyDescent="0.25">
      <c r="C2068"/>
      <c r="D2068"/>
      <c r="E2068"/>
      <c r="AH2068"/>
      <c r="BG2068"/>
    </row>
    <row r="2069" spans="3:59" ht="15" x14ac:dyDescent="0.25">
      <c r="C2069"/>
      <c r="D2069"/>
      <c r="E2069"/>
      <c r="AH2069"/>
      <c r="BG2069"/>
    </row>
    <row r="2070" spans="3:59" ht="15" x14ac:dyDescent="0.25">
      <c r="C2070"/>
      <c r="D2070"/>
      <c r="E2070"/>
      <c r="AH2070"/>
      <c r="BG2070"/>
    </row>
    <row r="2071" spans="3:59" ht="15" x14ac:dyDescent="0.25">
      <c r="C2071"/>
      <c r="D2071"/>
      <c r="E2071"/>
      <c r="AH2071"/>
      <c r="BG2071"/>
    </row>
    <row r="2072" spans="3:59" ht="15" x14ac:dyDescent="0.25">
      <c r="C2072"/>
      <c r="D2072"/>
      <c r="E2072"/>
      <c r="AH2072"/>
      <c r="BG2072"/>
    </row>
    <row r="2073" spans="3:59" ht="15" x14ac:dyDescent="0.25">
      <c r="C2073"/>
      <c r="D2073"/>
      <c r="E2073"/>
      <c r="AH2073"/>
      <c r="BG2073"/>
    </row>
    <row r="2074" spans="3:59" ht="15" x14ac:dyDescent="0.25">
      <c r="C2074"/>
      <c r="D2074"/>
      <c r="E2074"/>
      <c r="AH2074"/>
      <c r="BG2074"/>
    </row>
    <row r="2075" spans="3:59" ht="15" x14ac:dyDescent="0.25">
      <c r="C2075"/>
      <c r="D2075"/>
      <c r="E2075"/>
      <c r="AH2075"/>
      <c r="BG2075"/>
    </row>
    <row r="2076" spans="3:59" ht="15" x14ac:dyDescent="0.25">
      <c r="C2076"/>
      <c r="D2076"/>
      <c r="E2076"/>
      <c r="AH2076"/>
      <c r="BG2076"/>
    </row>
    <row r="2077" spans="3:59" ht="15" x14ac:dyDescent="0.25">
      <c r="C2077"/>
      <c r="D2077"/>
      <c r="E2077"/>
      <c r="AH2077"/>
      <c r="BG2077"/>
    </row>
    <row r="2078" spans="3:59" ht="15" x14ac:dyDescent="0.25">
      <c r="C2078"/>
      <c r="D2078"/>
      <c r="E2078"/>
      <c r="AH2078"/>
      <c r="BG2078"/>
    </row>
    <row r="2079" spans="3:59" ht="15" x14ac:dyDescent="0.25">
      <c r="C2079"/>
      <c r="D2079"/>
      <c r="E2079"/>
      <c r="AH2079"/>
      <c r="BG2079"/>
    </row>
    <row r="2080" spans="3:59" ht="15" x14ac:dyDescent="0.25">
      <c r="C2080"/>
      <c r="D2080"/>
      <c r="E2080"/>
      <c r="AH2080"/>
      <c r="BG2080"/>
    </row>
    <row r="2081" spans="3:59" ht="15" x14ac:dyDescent="0.25">
      <c r="C2081"/>
      <c r="D2081"/>
      <c r="E2081"/>
      <c r="AH2081"/>
      <c r="BG2081"/>
    </row>
    <row r="2082" spans="3:59" ht="15" x14ac:dyDescent="0.25">
      <c r="C2082"/>
      <c r="D2082"/>
      <c r="E2082"/>
      <c r="AH2082"/>
      <c r="BG2082"/>
    </row>
    <row r="2083" spans="3:59" ht="15" x14ac:dyDescent="0.25">
      <c r="C2083"/>
      <c r="D2083"/>
      <c r="E2083"/>
      <c r="AH2083"/>
      <c r="BG2083"/>
    </row>
    <row r="2084" spans="3:59" ht="15" x14ac:dyDescent="0.25">
      <c r="C2084"/>
      <c r="D2084"/>
      <c r="E2084"/>
      <c r="AH2084"/>
      <c r="BG2084"/>
    </row>
    <row r="2085" spans="3:59" ht="15" x14ac:dyDescent="0.25">
      <c r="C2085"/>
      <c r="D2085"/>
      <c r="E2085"/>
      <c r="AH2085"/>
      <c r="BG2085"/>
    </row>
    <row r="2086" spans="3:59" ht="15" x14ac:dyDescent="0.25">
      <c r="C2086"/>
      <c r="D2086"/>
      <c r="E2086"/>
      <c r="AH2086"/>
      <c r="BG2086"/>
    </row>
    <row r="2087" spans="3:59" ht="15" x14ac:dyDescent="0.25">
      <c r="C2087"/>
      <c r="D2087"/>
      <c r="E2087"/>
      <c r="AH2087"/>
      <c r="BG2087"/>
    </row>
    <row r="2088" spans="3:59" ht="15" x14ac:dyDescent="0.25">
      <c r="C2088"/>
      <c r="D2088"/>
      <c r="E2088"/>
      <c r="AH2088"/>
      <c r="BG2088"/>
    </row>
    <row r="2089" spans="3:59" ht="15" x14ac:dyDescent="0.25">
      <c r="C2089"/>
      <c r="D2089"/>
      <c r="E2089"/>
      <c r="AH2089"/>
      <c r="BG2089"/>
    </row>
    <row r="2090" spans="3:59" ht="15" x14ac:dyDescent="0.25">
      <c r="C2090"/>
      <c r="D2090"/>
      <c r="E2090"/>
      <c r="AH2090"/>
      <c r="BG2090"/>
    </row>
    <row r="2091" spans="3:59" ht="15" x14ac:dyDescent="0.25">
      <c r="C2091"/>
      <c r="D2091"/>
      <c r="E2091"/>
      <c r="AH2091"/>
      <c r="BG2091"/>
    </row>
    <row r="2092" spans="3:59" ht="15" x14ac:dyDescent="0.25">
      <c r="C2092"/>
      <c r="D2092"/>
      <c r="E2092"/>
      <c r="AH2092"/>
      <c r="BG2092"/>
    </row>
    <row r="2093" spans="3:59" ht="15" x14ac:dyDescent="0.25">
      <c r="C2093"/>
      <c r="D2093"/>
      <c r="E2093"/>
      <c r="AH2093"/>
      <c r="BG2093"/>
    </row>
    <row r="2094" spans="3:59" ht="15" x14ac:dyDescent="0.25">
      <c r="C2094"/>
      <c r="D2094"/>
      <c r="E2094"/>
      <c r="AH2094"/>
      <c r="BG2094"/>
    </row>
    <row r="2095" spans="3:59" ht="15" x14ac:dyDescent="0.25">
      <c r="C2095"/>
      <c r="D2095"/>
      <c r="E2095"/>
      <c r="AH2095"/>
      <c r="BG2095"/>
    </row>
    <row r="2096" spans="3:59" ht="15" x14ac:dyDescent="0.25">
      <c r="C2096"/>
      <c r="D2096"/>
      <c r="E2096"/>
      <c r="AH2096"/>
      <c r="BG2096"/>
    </row>
    <row r="2097" spans="3:59" ht="15" x14ac:dyDescent="0.25">
      <c r="C2097"/>
      <c r="D2097"/>
      <c r="E2097"/>
      <c r="AH2097"/>
      <c r="BG2097"/>
    </row>
    <row r="2098" spans="3:59" ht="15" x14ac:dyDescent="0.25">
      <c r="C2098"/>
      <c r="D2098"/>
      <c r="E2098"/>
      <c r="AH2098"/>
      <c r="BG2098"/>
    </row>
    <row r="2099" spans="3:59" ht="15" x14ac:dyDescent="0.25">
      <c r="C2099"/>
      <c r="D2099"/>
      <c r="E2099"/>
      <c r="AH2099"/>
      <c r="BG2099"/>
    </row>
    <row r="2100" spans="3:59" ht="15" x14ac:dyDescent="0.25">
      <c r="C2100"/>
      <c r="D2100"/>
      <c r="E2100"/>
      <c r="AH2100"/>
      <c r="BG2100"/>
    </row>
    <row r="2101" spans="3:59" ht="15" x14ac:dyDescent="0.25">
      <c r="C2101"/>
      <c r="D2101"/>
      <c r="E2101"/>
      <c r="AH2101"/>
      <c r="BG2101"/>
    </row>
    <row r="2102" spans="3:59" ht="15" x14ac:dyDescent="0.25">
      <c r="C2102"/>
      <c r="D2102"/>
      <c r="E2102"/>
      <c r="AH2102"/>
      <c r="BG2102"/>
    </row>
    <row r="2103" spans="3:59" ht="15" x14ac:dyDescent="0.25">
      <c r="C2103"/>
      <c r="D2103"/>
      <c r="E2103"/>
      <c r="AH2103"/>
      <c r="BG2103"/>
    </row>
    <row r="2104" spans="3:59" ht="15" x14ac:dyDescent="0.25">
      <c r="C2104"/>
      <c r="D2104"/>
      <c r="E2104"/>
      <c r="AH2104"/>
      <c r="BG2104"/>
    </row>
    <row r="2105" spans="3:59" ht="15" x14ac:dyDescent="0.25">
      <c r="C2105"/>
      <c r="D2105"/>
      <c r="E2105"/>
      <c r="AH2105"/>
      <c r="BG2105"/>
    </row>
    <row r="2106" spans="3:59" ht="15" x14ac:dyDescent="0.25">
      <c r="C2106"/>
      <c r="D2106"/>
      <c r="E2106"/>
      <c r="AH2106"/>
      <c r="BG2106"/>
    </row>
    <row r="2107" spans="3:59" ht="15" x14ac:dyDescent="0.25">
      <c r="C2107"/>
      <c r="D2107"/>
      <c r="E2107"/>
      <c r="AH2107"/>
      <c r="BG2107"/>
    </row>
    <row r="2108" spans="3:59" ht="15" x14ac:dyDescent="0.25">
      <c r="C2108"/>
      <c r="D2108"/>
      <c r="E2108"/>
      <c r="AH2108"/>
      <c r="BG2108"/>
    </row>
    <row r="2109" spans="3:59" ht="15" x14ac:dyDescent="0.25">
      <c r="C2109"/>
      <c r="D2109"/>
      <c r="E2109"/>
      <c r="AH2109"/>
      <c r="BG2109"/>
    </row>
    <row r="2110" spans="3:59" ht="15" x14ac:dyDescent="0.25">
      <c r="C2110"/>
      <c r="D2110"/>
      <c r="E2110"/>
      <c r="AH2110"/>
      <c r="BG2110"/>
    </row>
    <row r="2111" spans="3:59" ht="15" x14ac:dyDescent="0.25">
      <c r="C2111"/>
      <c r="D2111"/>
      <c r="E2111"/>
      <c r="AH2111"/>
      <c r="BG2111"/>
    </row>
    <row r="2112" spans="3:59" ht="15" x14ac:dyDescent="0.25">
      <c r="C2112"/>
      <c r="D2112"/>
      <c r="E2112"/>
      <c r="AH2112"/>
      <c r="BG2112"/>
    </row>
    <row r="2113" spans="3:59" ht="15" x14ac:dyDescent="0.25">
      <c r="C2113"/>
      <c r="D2113"/>
      <c r="E2113"/>
      <c r="AH2113"/>
      <c r="BG2113"/>
    </row>
    <row r="2114" spans="3:59" ht="15" x14ac:dyDescent="0.25">
      <c r="C2114"/>
      <c r="D2114"/>
      <c r="E2114"/>
      <c r="AH2114"/>
      <c r="BG2114"/>
    </row>
    <row r="2115" spans="3:59" ht="15" x14ac:dyDescent="0.25">
      <c r="C2115"/>
      <c r="D2115"/>
      <c r="E2115"/>
      <c r="AH2115"/>
      <c r="BG2115"/>
    </row>
    <row r="2116" spans="3:59" ht="15" x14ac:dyDescent="0.25">
      <c r="C2116"/>
      <c r="D2116"/>
      <c r="E2116"/>
      <c r="AH2116"/>
      <c r="BG2116"/>
    </row>
    <row r="2117" spans="3:59" ht="15" x14ac:dyDescent="0.25">
      <c r="C2117"/>
      <c r="D2117"/>
      <c r="E2117"/>
      <c r="AH2117"/>
      <c r="BG2117"/>
    </row>
    <row r="2118" spans="3:59" ht="15" x14ac:dyDescent="0.25">
      <c r="C2118"/>
      <c r="D2118"/>
      <c r="E2118"/>
      <c r="AH2118"/>
      <c r="BG2118"/>
    </row>
    <row r="2119" spans="3:59" ht="15" x14ac:dyDescent="0.25">
      <c r="C2119"/>
      <c r="D2119"/>
      <c r="E2119"/>
      <c r="AH2119"/>
      <c r="BG2119"/>
    </row>
    <row r="2120" spans="3:59" ht="15" x14ac:dyDescent="0.25">
      <c r="C2120"/>
      <c r="D2120"/>
      <c r="E2120"/>
      <c r="AH2120"/>
      <c r="BG2120"/>
    </row>
    <row r="2121" spans="3:59" ht="15" x14ac:dyDescent="0.25">
      <c r="C2121"/>
      <c r="D2121"/>
      <c r="E2121"/>
      <c r="AH2121"/>
      <c r="BG2121"/>
    </row>
    <row r="2122" spans="3:59" ht="15" x14ac:dyDescent="0.25">
      <c r="C2122"/>
      <c r="D2122"/>
      <c r="E2122"/>
      <c r="AH2122"/>
      <c r="BG2122"/>
    </row>
    <row r="2123" spans="3:59" ht="15" x14ac:dyDescent="0.25">
      <c r="C2123"/>
      <c r="D2123"/>
      <c r="E2123"/>
      <c r="AH2123"/>
      <c r="BG2123"/>
    </row>
    <row r="2124" spans="3:59" ht="15" x14ac:dyDescent="0.25">
      <c r="C2124"/>
      <c r="D2124"/>
      <c r="E2124"/>
      <c r="AH2124"/>
      <c r="BG2124"/>
    </row>
    <row r="2125" spans="3:59" ht="15" x14ac:dyDescent="0.25">
      <c r="C2125"/>
      <c r="D2125"/>
      <c r="E2125"/>
      <c r="AH2125"/>
      <c r="BG2125"/>
    </row>
    <row r="2126" spans="3:59" ht="15" x14ac:dyDescent="0.25">
      <c r="C2126"/>
      <c r="D2126"/>
      <c r="E2126"/>
      <c r="AH2126"/>
      <c r="BG2126"/>
    </row>
    <row r="2127" spans="3:59" ht="15" x14ac:dyDescent="0.25">
      <c r="C2127"/>
      <c r="D2127"/>
      <c r="E2127"/>
      <c r="AH2127"/>
      <c r="BG2127"/>
    </row>
    <row r="2128" spans="3:59" ht="15" x14ac:dyDescent="0.25">
      <c r="C2128"/>
      <c r="D2128"/>
      <c r="E2128"/>
      <c r="AH2128"/>
      <c r="BG2128"/>
    </row>
    <row r="2129" spans="3:59" ht="15" x14ac:dyDescent="0.25">
      <c r="C2129"/>
      <c r="D2129"/>
      <c r="E2129"/>
      <c r="AH2129"/>
      <c r="BG2129"/>
    </row>
    <row r="2130" spans="3:59" ht="15" x14ac:dyDescent="0.25">
      <c r="C2130"/>
      <c r="D2130"/>
      <c r="E2130"/>
      <c r="AH2130"/>
      <c r="BG2130"/>
    </row>
    <row r="2131" spans="3:59" ht="15" x14ac:dyDescent="0.25">
      <c r="C2131"/>
      <c r="D2131"/>
      <c r="E2131"/>
      <c r="AH2131"/>
      <c r="BG2131"/>
    </row>
    <row r="2132" spans="3:59" ht="15" x14ac:dyDescent="0.25">
      <c r="C2132"/>
      <c r="D2132"/>
      <c r="E2132"/>
      <c r="AH2132"/>
      <c r="BG2132"/>
    </row>
    <row r="2133" spans="3:59" ht="15" x14ac:dyDescent="0.25">
      <c r="C2133"/>
      <c r="D2133"/>
      <c r="E2133"/>
      <c r="AH2133"/>
      <c r="BG2133"/>
    </row>
    <row r="2134" spans="3:59" ht="15" x14ac:dyDescent="0.25">
      <c r="C2134"/>
      <c r="D2134"/>
      <c r="E2134"/>
      <c r="AH2134"/>
      <c r="BG2134"/>
    </row>
    <row r="2135" spans="3:59" ht="15" x14ac:dyDescent="0.25">
      <c r="C2135"/>
      <c r="D2135"/>
      <c r="E2135"/>
      <c r="AH2135"/>
      <c r="BG2135"/>
    </row>
    <row r="2136" spans="3:59" ht="15" x14ac:dyDescent="0.25">
      <c r="C2136"/>
      <c r="D2136"/>
      <c r="E2136"/>
      <c r="AH2136"/>
      <c r="BG2136"/>
    </row>
    <row r="2137" spans="3:59" ht="15" x14ac:dyDescent="0.25">
      <c r="C2137"/>
      <c r="D2137"/>
      <c r="E2137"/>
      <c r="AH2137"/>
      <c r="BG2137"/>
    </row>
    <row r="2138" spans="3:59" ht="15" x14ac:dyDescent="0.25">
      <c r="C2138"/>
      <c r="D2138"/>
      <c r="E2138"/>
      <c r="AH2138"/>
      <c r="BG2138"/>
    </row>
    <row r="2139" spans="3:59" ht="15" x14ac:dyDescent="0.25">
      <c r="C2139"/>
      <c r="D2139"/>
      <c r="E2139"/>
      <c r="AH2139"/>
      <c r="BG2139"/>
    </row>
    <row r="2140" spans="3:59" ht="15" x14ac:dyDescent="0.25">
      <c r="C2140"/>
      <c r="D2140"/>
      <c r="E2140"/>
      <c r="AH2140"/>
      <c r="BG2140"/>
    </row>
    <row r="2141" spans="3:59" ht="15" x14ac:dyDescent="0.25">
      <c r="C2141"/>
      <c r="D2141"/>
      <c r="E2141"/>
      <c r="AH2141"/>
      <c r="BG2141"/>
    </row>
    <row r="2142" spans="3:59" ht="15" x14ac:dyDescent="0.25">
      <c r="C2142"/>
      <c r="D2142"/>
      <c r="E2142"/>
      <c r="AH2142"/>
      <c r="BG2142"/>
    </row>
    <row r="2143" spans="3:59" ht="15" x14ac:dyDescent="0.25">
      <c r="C2143"/>
      <c r="D2143"/>
      <c r="E2143"/>
      <c r="AH2143"/>
      <c r="BG2143"/>
    </row>
    <row r="2144" spans="3:59" ht="15" x14ac:dyDescent="0.25">
      <c r="C2144"/>
      <c r="D2144"/>
      <c r="E2144"/>
      <c r="AH2144"/>
      <c r="BG2144"/>
    </row>
    <row r="2145" spans="3:59" ht="15" x14ac:dyDescent="0.25">
      <c r="C2145"/>
      <c r="D2145"/>
      <c r="E2145"/>
      <c r="AH2145"/>
      <c r="BG2145"/>
    </row>
    <row r="2146" spans="3:59" ht="15" x14ac:dyDescent="0.25">
      <c r="C2146"/>
      <c r="D2146"/>
      <c r="E2146"/>
      <c r="AH2146"/>
      <c r="BG2146"/>
    </row>
    <row r="2147" spans="3:59" ht="15" x14ac:dyDescent="0.25">
      <c r="C2147"/>
      <c r="D2147"/>
      <c r="E2147"/>
      <c r="AH2147"/>
      <c r="BG2147"/>
    </row>
    <row r="2148" spans="3:59" ht="15" x14ac:dyDescent="0.25">
      <c r="C2148"/>
      <c r="D2148"/>
      <c r="E2148"/>
      <c r="AH2148"/>
      <c r="BG2148"/>
    </row>
    <row r="2149" spans="3:59" ht="15" x14ac:dyDescent="0.25">
      <c r="C2149"/>
      <c r="D2149"/>
      <c r="E2149"/>
      <c r="AH2149"/>
      <c r="BG2149"/>
    </row>
    <row r="2150" spans="3:59" ht="15" x14ac:dyDescent="0.25">
      <c r="C2150"/>
      <c r="D2150"/>
      <c r="E2150"/>
      <c r="AH2150"/>
      <c r="BG2150"/>
    </row>
    <row r="2151" spans="3:59" ht="15" x14ac:dyDescent="0.25">
      <c r="C2151"/>
      <c r="D2151"/>
      <c r="E2151"/>
      <c r="AH2151"/>
      <c r="BG2151"/>
    </row>
    <row r="2152" spans="3:59" ht="15" x14ac:dyDescent="0.25">
      <c r="C2152"/>
      <c r="D2152"/>
      <c r="E2152"/>
      <c r="AH2152"/>
      <c r="BG2152"/>
    </row>
    <row r="2153" spans="3:59" ht="15" x14ac:dyDescent="0.25">
      <c r="C2153"/>
      <c r="D2153"/>
      <c r="E2153"/>
      <c r="AH2153"/>
      <c r="BG2153"/>
    </row>
    <row r="2154" spans="3:59" ht="15" x14ac:dyDescent="0.25">
      <c r="C2154"/>
      <c r="D2154"/>
      <c r="E2154"/>
      <c r="AH2154"/>
      <c r="BG2154"/>
    </row>
    <row r="2155" spans="3:59" ht="15" x14ac:dyDescent="0.25">
      <c r="C2155"/>
      <c r="D2155"/>
      <c r="E2155"/>
      <c r="AH2155"/>
      <c r="BG2155"/>
    </row>
    <row r="2156" spans="3:59" ht="15" x14ac:dyDescent="0.25">
      <c r="C2156"/>
      <c r="D2156"/>
      <c r="E2156"/>
      <c r="AH2156"/>
      <c r="BG2156"/>
    </row>
    <row r="2157" spans="3:59" ht="15" x14ac:dyDescent="0.25">
      <c r="C2157"/>
      <c r="D2157"/>
      <c r="E2157"/>
      <c r="AH2157"/>
      <c r="BG2157"/>
    </row>
    <row r="2158" spans="3:59" ht="15" x14ac:dyDescent="0.25">
      <c r="C2158"/>
      <c r="D2158"/>
      <c r="E2158"/>
      <c r="AH2158"/>
      <c r="BG2158"/>
    </row>
    <row r="2159" spans="3:59" ht="15" x14ac:dyDescent="0.25">
      <c r="C2159"/>
      <c r="D2159"/>
      <c r="E2159"/>
      <c r="AH2159"/>
      <c r="BG2159"/>
    </row>
    <row r="2160" spans="3:59" ht="15" x14ac:dyDescent="0.25">
      <c r="C2160"/>
      <c r="D2160"/>
      <c r="E2160"/>
      <c r="AH2160"/>
      <c r="BG2160"/>
    </row>
    <row r="2161" spans="3:59" ht="15" x14ac:dyDescent="0.25">
      <c r="C2161"/>
      <c r="D2161"/>
      <c r="E2161"/>
      <c r="AH2161"/>
      <c r="BG2161"/>
    </row>
    <row r="2162" spans="3:59" ht="15" x14ac:dyDescent="0.25">
      <c r="C2162"/>
      <c r="D2162"/>
      <c r="E2162"/>
      <c r="AH2162"/>
      <c r="BG2162"/>
    </row>
    <row r="2163" spans="3:59" ht="15" x14ac:dyDescent="0.25">
      <c r="C2163"/>
      <c r="D2163"/>
      <c r="E2163"/>
      <c r="AH2163"/>
      <c r="BG2163"/>
    </row>
    <row r="2164" spans="3:59" ht="15" x14ac:dyDescent="0.25">
      <c r="C2164"/>
      <c r="D2164"/>
      <c r="E2164"/>
      <c r="AH2164"/>
      <c r="BG2164"/>
    </row>
    <row r="2165" spans="3:59" ht="15" x14ac:dyDescent="0.25">
      <c r="C2165"/>
      <c r="D2165"/>
      <c r="E2165"/>
      <c r="AH2165"/>
      <c r="BG2165"/>
    </row>
    <row r="2166" spans="3:59" ht="15" x14ac:dyDescent="0.25">
      <c r="C2166"/>
      <c r="D2166"/>
      <c r="E2166"/>
      <c r="AH2166"/>
      <c r="BG2166"/>
    </row>
    <row r="2167" spans="3:59" ht="15" x14ac:dyDescent="0.25">
      <c r="C2167"/>
      <c r="D2167"/>
      <c r="E2167"/>
      <c r="AH2167"/>
      <c r="BG2167"/>
    </row>
    <row r="2168" spans="3:59" ht="15" x14ac:dyDescent="0.25">
      <c r="C2168"/>
      <c r="D2168"/>
      <c r="E2168"/>
      <c r="AH2168"/>
      <c r="BG2168"/>
    </row>
    <row r="2169" spans="3:59" ht="15" x14ac:dyDescent="0.25">
      <c r="C2169"/>
      <c r="D2169"/>
      <c r="E2169"/>
      <c r="AH2169"/>
      <c r="BG2169"/>
    </row>
    <row r="2170" spans="3:59" ht="15" x14ac:dyDescent="0.25">
      <c r="C2170"/>
      <c r="D2170"/>
      <c r="E2170"/>
      <c r="AH2170"/>
      <c r="BG2170"/>
    </row>
    <row r="2171" spans="3:59" ht="15" x14ac:dyDescent="0.25">
      <c r="C2171"/>
      <c r="D2171"/>
      <c r="E2171"/>
      <c r="AH2171"/>
      <c r="BG2171"/>
    </row>
    <row r="2172" spans="3:59" ht="15" x14ac:dyDescent="0.25">
      <c r="C2172"/>
      <c r="D2172"/>
      <c r="E2172"/>
      <c r="AH2172"/>
      <c r="BG2172"/>
    </row>
    <row r="2173" spans="3:59" ht="15" x14ac:dyDescent="0.25">
      <c r="C2173"/>
      <c r="D2173"/>
      <c r="E2173"/>
      <c r="AH2173"/>
      <c r="BG2173"/>
    </row>
    <row r="2174" spans="3:59" ht="15" x14ac:dyDescent="0.25">
      <c r="C2174"/>
      <c r="D2174"/>
      <c r="E2174"/>
      <c r="AH2174"/>
      <c r="BG2174"/>
    </row>
    <row r="2175" spans="3:59" ht="15" x14ac:dyDescent="0.25">
      <c r="C2175"/>
      <c r="D2175"/>
      <c r="E2175"/>
      <c r="AH2175"/>
      <c r="BG2175"/>
    </row>
    <row r="2176" spans="3:59" ht="15" x14ac:dyDescent="0.25">
      <c r="C2176"/>
      <c r="D2176"/>
      <c r="E2176"/>
      <c r="AH2176"/>
      <c r="BG2176"/>
    </row>
    <row r="2177" spans="3:59" ht="15" x14ac:dyDescent="0.25">
      <c r="C2177"/>
      <c r="D2177"/>
      <c r="E2177"/>
      <c r="AH2177"/>
      <c r="BG2177"/>
    </row>
    <row r="2178" spans="3:59" ht="15" x14ac:dyDescent="0.25">
      <c r="C2178"/>
      <c r="D2178"/>
      <c r="E2178"/>
      <c r="AH2178"/>
      <c r="BG2178"/>
    </row>
    <row r="2179" spans="3:59" ht="15" x14ac:dyDescent="0.25">
      <c r="C2179"/>
      <c r="D2179"/>
      <c r="E2179"/>
      <c r="AH2179"/>
      <c r="BG2179"/>
    </row>
    <row r="2180" spans="3:59" ht="15" x14ac:dyDescent="0.25">
      <c r="C2180"/>
      <c r="D2180"/>
      <c r="E2180"/>
      <c r="AH2180"/>
      <c r="BG2180"/>
    </row>
    <row r="2181" spans="3:59" ht="15" x14ac:dyDescent="0.25">
      <c r="C2181"/>
      <c r="D2181"/>
      <c r="E2181"/>
      <c r="AH2181"/>
      <c r="BG2181"/>
    </row>
    <row r="2182" spans="3:59" ht="15" x14ac:dyDescent="0.25">
      <c r="C2182"/>
      <c r="D2182"/>
      <c r="E2182"/>
      <c r="AH2182"/>
      <c r="BG2182"/>
    </row>
    <row r="2183" spans="3:59" ht="15" x14ac:dyDescent="0.25">
      <c r="C2183"/>
      <c r="D2183"/>
      <c r="E2183"/>
      <c r="AH2183"/>
      <c r="BG2183"/>
    </row>
    <row r="2184" spans="3:59" ht="15" x14ac:dyDescent="0.25">
      <c r="C2184"/>
      <c r="D2184"/>
      <c r="E2184"/>
      <c r="AH2184"/>
      <c r="BG2184"/>
    </row>
    <row r="2185" spans="3:59" ht="15" x14ac:dyDescent="0.25">
      <c r="C2185"/>
      <c r="D2185"/>
      <c r="E2185"/>
      <c r="AH2185"/>
      <c r="BG2185"/>
    </row>
    <row r="2186" spans="3:59" ht="15" x14ac:dyDescent="0.25">
      <c r="C2186"/>
      <c r="D2186"/>
      <c r="E2186"/>
      <c r="AH2186"/>
      <c r="BG2186"/>
    </row>
    <row r="2187" spans="3:59" ht="15" x14ac:dyDescent="0.25">
      <c r="C2187"/>
      <c r="D2187"/>
      <c r="E2187"/>
      <c r="AH2187"/>
      <c r="BG2187"/>
    </row>
    <row r="2188" spans="3:59" ht="15" x14ac:dyDescent="0.25">
      <c r="C2188"/>
      <c r="D2188"/>
      <c r="E2188"/>
      <c r="AH2188"/>
      <c r="BG2188"/>
    </row>
    <row r="2189" spans="3:59" ht="15" x14ac:dyDescent="0.25">
      <c r="C2189"/>
      <c r="D2189"/>
      <c r="E2189"/>
      <c r="AH2189"/>
      <c r="BG2189"/>
    </row>
    <row r="2190" spans="3:59" ht="15" x14ac:dyDescent="0.25">
      <c r="C2190"/>
      <c r="D2190"/>
      <c r="E2190"/>
      <c r="AH2190"/>
      <c r="BG2190"/>
    </row>
    <row r="2191" spans="3:59" ht="15" x14ac:dyDescent="0.25">
      <c r="C2191"/>
      <c r="D2191"/>
      <c r="E2191"/>
      <c r="AH2191"/>
      <c r="BG2191"/>
    </row>
    <row r="2192" spans="3:59" ht="15" x14ac:dyDescent="0.25">
      <c r="C2192"/>
      <c r="D2192"/>
      <c r="E2192"/>
      <c r="AH2192"/>
      <c r="BG2192"/>
    </row>
    <row r="2193" spans="3:59" ht="15" x14ac:dyDescent="0.25">
      <c r="C2193"/>
      <c r="D2193"/>
      <c r="E2193"/>
      <c r="AH2193"/>
      <c r="BG2193"/>
    </row>
    <row r="2194" spans="3:59" ht="15" x14ac:dyDescent="0.25">
      <c r="C2194"/>
      <c r="D2194"/>
      <c r="E2194"/>
      <c r="AH2194"/>
      <c r="BG2194"/>
    </row>
    <row r="2195" spans="3:59" ht="15" x14ac:dyDescent="0.25">
      <c r="C2195"/>
      <c r="D2195"/>
      <c r="E2195"/>
      <c r="AH2195"/>
      <c r="BG2195"/>
    </row>
    <row r="2196" spans="3:59" ht="15" x14ac:dyDescent="0.25">
      <c r="C2196"/>
      <c r="D2196"/>
      <c r="E2196"/>
      <c r="AH2196"/>
      <c r="BG2196"/>
    </row>
    <row r="2197" spans="3:59" ht="15" x14ac:dyDescent="0.25">
      <c r="C2197"/>
      <c r="D2197"/>
      <c r="E2197"/>
      <c r="AH2197"/>
      <c r="BG2197"/>
    </row>
    <row r="2198" spans="3:59" ht="15" x14ac:dyDescent="0.25">
      <c r="C2198"/>
      <c r="D2198"/>
      <c r="E2198"/>
      <c r="AH2198"/>
      <c r="BG2198"/>
    </row>
    <row r="2199" spans="3:59" ht="15" x14ac:dyDescent="0.25">
      <c r="C2199"/>
      <c r="D2199"/>
      <c r="E2199"/>
      <c r="AH2199"/>
      <c r="BG2199"/>
    </row>
    <row r="2200" spans="3:59" ht="15" x14ac:dyDescent="0.25">
      <c r="C2200"/>
      <c r="D2200"/>
      <c r="E2200"/>
      <c r="AH2200"/>
      <c r="BG2200"/>
    </row>
    <row r="2201" spans="3:59" ht="15" x14ac:dyDescent="0.25">
      <c r="C2201"/>
      <c r="D2201"/>
      <c r="E2201"/>
      <c r="AH2201"/>
      <c r="BG2201"/>
    </row>
    <row r="2202" spans="3:59" ht="15" x14ac:dyDescent="0.25">
      <c r="C2202"/>
      <c r="D2202"/>
      <c r="E2202"/>
      <c r="AH2202"/>
      <c r="BG2202"/>
    </row>
    <row r="2203" spans="3:59" ht="15" x14ac:dyDescent="0.25">
      <c r="C2203"/>
      <c r="D2203"/>
      <c r="E2203"/>
      <c r="AH2203"/>
      <c r="BG2203"/>
    </row>
    <row r="2204" spans="3:59" ht="15" x14ac:dyDescent="0.25">
      <c r="C2204"/>
      <c r="D2204"/>
      <c r="E2204"/>
      <c r="AH2204"/>
      <c r="BG2204"/>
    </row>
    <row r="2205" spans="3:59" ht="15" x14ac:dyDescent="0.25">
      <c r="C2205"/>
      <c r="D2205"/>
      <c r="E2205"/>
      <c r="AH2205"/>
      <c r="BG2205"/>
    </row>
    <row r="2206" spans="3:59" ht="15" x14ac:dyDescent="0.25">
      <c r="C2206"/>
      <c r="D2206"/>
      <c r="E2206"/>
      <c r="AH2206"/>
      <c r="BG2206"/>
    </row>
    <row r="2207" spans="3:59" ht="15" x14ac:dyDescent="0.25">
      <c r="C2207"/>
      <c r="D2207"/>
      <c r="E2207"/>
      <c r="AH2207"/>
      <c r="BG2207"/>
    </row>
    <row r="2208" spans="3:59" ht="15" x14ac:dyDescent="0.25">
      <c r="C2208"/>
      <c r="D2208"/>
      <c r="E2208"/>
      <c r="AH2208"/>
      <c r="BG2208"/>
    </row>
    <row r="2209" spans="3:59" ht="15" x14ac:dyDescent="0.25">
      <c r="C2209"/>
      <c r="D2209"/>
      <c r="E2209"/>
      <c r="AH2209"/>
      <c r="BG2209"/>
    </row>
    <row r="2210" spans="3:59" ht="15" x14ac:dyDescent="0.25">
      <c r="C2210"/>
      <c r="D2210"/>
      <c r="E2210"/>
      <c r="AH2210"/>
      <c r="BG2210"/>
    </row>
    <row r="2211" spans="3:59" ht="15" x14ac:dyDescent="0.25">
      <c r="C2211"/>
      <c r="D2211"/>
      <c r="E2211"/>
      <c r="AH2211"/>
      <c r="BG2211"/>
    </row>
    <row r="2212" spans="3:59" ht="15" x14ac:dyDescent="0.25">
      <c r="C2212"/>
      <c r="D2212"/>
      <c r="E2212"/>
      <c r="AH2212"/>
      <c r="BG2212"/>
    </row>
    <row r="2213" spans="3:59" ht="15" x14ac:dyDescent="0.25">
      <c r="C2213"/>
      <c r="D2213"/>
      <c r="E2213"/>
      <c r="AH2213"/>
      <c r="BG2213"/>
    </row>
    <row r="2214" spans="3:59" ht="15" x14ac:dyDescent="0.25">
      <c r="C2214"/>
      <c r="D2214"/>
      <c r="E2214"/>
      <c r="AH2214"/>
      <c r="BG2214"/>
    </row>
    <row r="2215" spans="3:59" ht="15" x14ac:dyDescent="0.25">
      <c r="C2215"/>
      <c r="D2215"/>
      <c r="E2215"/>
      <c r="AH2215"/>
      <c r="BG2215"/>
    </row>
    <row r="2216" spans="3:59" ht="15" x14ac:dyDescent="0.25">
      <c r="C2216"/>
      <c r="D2216"/>
      <c r="E2216"/>
      <c r="AH2216"/>
      <c r="BG2216"/>
    </row>
    <row r="2217" spans="3:59" ht="15" x14ac:dyDescent="0.25">
      <c r="C2217"/>
      <c r="D2217"/>
      <c r="E2217"/>
      <c r="AH2217"/>
      <c r="BG2217"/>
    </row>
    <row r="2218" spans="3:59" ht="15" x14ac:dyDescent="0.25">
      <c r="C2218"/>
      <c r="D2218"/>
      <c r="E2218"/>
      <c r="AH2218"/>
      <c r="BG2218"/>
    </row>
    <row r="2219" spans="3:59" ht="15" x14ac:dyDescent="0.25">
      <c r="C2219"/>
      <c r="D2219"/>
      <c r="E2219"/>
      <c r="AH2219"/>
      <c r="BG2219"/>
    </row>
    <row r="2220" spans="3:59" ht="15" x14ac:dyDescent="0.25">
      <c r="C2220"/>
      <c r="D2220"/>
      <c r="E2220"/>
      <c r="AH2220"/>
      <c r="BG2220"/>
    </row>
    <row r="2221" spans="3:59" ht="15" x14ac:dyDescent="0.25">
      <c r="C2221"/>
      <c r="D2221"/>
      <c r="E2221"/>
      <c r="AH2221"/>
      <c r="BG2221"/>
    </row>
    <row r="2222" spans="3:59" ht="15" x14ac:dyDescent="0.25">
      <c r="C2222"/>
      <c r="D2222"/>
      <c r="E2222"/>
      <c r="AH2222"/>
      <c r="BG2222"/>
    </row>
    <row r="2223" spans="3:59" ht="15" x14ac:dyDescent="0.25">
      <c r="C2223"/>
      <c r="D2223"/>
      <c r="E2223"/>
      <c r="AH2223"/>
      <c r="BG2223"/>
    </row>
    <row r="2224" spans="3:59" ht="15" x14ac:dyDescent="0.25">
      <c r="C2224"/>
      <c r="D2224"/>
      <c r="E2224"/>
      <c r="AH2224"/>
      <c r="BG2224"/>
    </row>
    <row r="2225" spans="3:59" ht="15" x14ac:dyDescent="0.25">
      <c r="C2225"/>
      <c r="D2225"/>
      <c r="E2225"/>
      <c r="AH2225"/>
      <c r="BG2225"/>
    </row>
    <row r="2226" spans="3:59" ht="15" x14ac:dyDescent="0.25">
      <c r="C2226"/>
      <c r="D2226"/>
      <c r="E2226"/>
      <c r="AH2226"/>
      <c r="BG2226"/>
    </row>
    <row r="2227" spans="3:59" ht="15" x14ac:dyDescent="0.25">
      <c r="C2227"/>
      <c r="D2227"/>
      <c r="E2227"/>
      <c r="AH2227"/>
      <c r="BG2227"/>
    </row>
    <row r="2228" spans="3:59" ht="15" x14ac:dyDescent="0.25">
      <c r="C2228"/>
      <c r="D2228"/>
      <c r="E2228"/>
      <c r="AH2228"/>
      <c r="BG2228"/>
    </row>
    <row r="2229" spans="3:59" ht="15" x14ac:dyDescent="0.25">
      <c r="C2229"/>
      <c r="D2229"/>
      <c r="E2229"/>
      <c r="AH2229"/>
      <c r="BG2229"/>
    </row>
    <row r="2230" spans="3:59" ht="15" x14ac:dyDescent="0.25">
      <c r="C2230"/>
      <c r="D2230"/>
      <c r="E2230"/>
      <c r="AH2230"/>
      <c r="BG2230"/>
    </row>
    <row r="2231" spans="3:59" ht="15" x14ac:dyDescent="0.25">
      <c r="C2231"/>
      <c r="D2231"/>
      <c r="E2231"/>
      <c r="AH2231"/>
      <c r="BG2231"/>
    </row>
    <row r="2232" spans="3:59" ht="15" x14ac:dyDescent="0.25">
      <c r="C2232"/>
      <c r="D2232"/>
      <c r="E2232"/>
      <c r="AH2232"/>
      <c r="BG2232"/>
    </row>
    <row r="2233" spans="3:59" ht="15" x14ac:dyDescent="0.25">
      <c r="C2233"/>
      <c r="D2233"/>
      <c r="E2233"/>
      <c r="AH2233"/>
      <c r="BG2233"/>
    </row>
    <row r="2234" spans="3:59" ht="15" x14ac:dyDescent="0.25">
      <c r="C2234"/>
      <c r="D2234"/>
      <c r="E2234"/>
      <c r="AH2234"/>
      <c r="BG2234"/>
    </row>
    <row r="2235" spans="3:59" ht="15" x14ac:dyDescent="0.25">
      <c r="C2235"/>
      <c r="D2235"/>
      <c r="E2235"/>
      <c r="AH2235"/>
      <c r="BG2235"/>
    </row>
    <row r="2236" spans="3:59" ht="15" x14ac:dyDescent="0.25">
      <c r="C2236"/>
      <c r="D2236"/>
      <c r="E2236"/>
      <c r="AH2236"/>
      <c r="BG2236"/>
    </row>
    <row r="2237" spans="3:59" ht="15" x14ac:dyDescent="0.25">
      <c r="C2237"/>
      <c r="D2237"/>
      <c r="E2237"/>
      <c r="AH2237"/>
      <c r="BG2237"/>
    </row>
    <row r="2238" spans="3:59" ht="15" x14ac:dyDescent="0.25">
      <c r="C2238"/>
      <c r="D2238"/>
      <c r="E2238"/>
      <c r="AH2238"/>
      <c r="BG2238"/>
    </row>
    <row r="2239" spans="3:59" ht="15" x14ac:dyDescent="0.25">
      <c r="C2239"/>
      <c r="D2239"/>
      <c r="E2239"/>
      <c r="AH2239"/>
      <c r="BG2239"/>
    </row>
    <row r="2240" spans="3:59" ht="15" x14ac:dyDescent="0.25">
      <c r="C2240"/>
      <c r="D2240"/>
      <c r="E2240"/>
      <c r="AH2240"/>
      <c r="BG2240"/>
    </row>
    <row r="2241" spans="3:59" ht="15" x14ac:dyDescent="0.25">
      <c r="C2241"/>
      <c r="D2241"/>
      <c r="E2241"/>
      <c r="AH2241"/>
      <c r="BG2241"/>
    </row>
    <row r="2242" spans="3:59" ht="15" x14ac:dyDescent="0.25">
      <c r="C2242"/>
      <c r="D2242"/>
      <c r="E2242"/>
      <c r="AH2242"/>
      <c r="BG2242"/>
    </row>
    <row r="2243" spans="3:59" ht="15" x14ac:dyDescent="0.25">
      <c r="C2243"/>
      <c r="D2243"/>
      <c r="E2243"/>
      <c r="AH2243"/>
      <c r="BG2243"/>
    </row>
    <row r="2244" spans="3:59" ht="15" x14ac:dyDescent="0.25">
      <c r="C2244"/>
      <c r="D2244"/>
      <c r="E2244"/>
      <c r="AH2244"/>
      <c r="BG2244"/>
    </row>
    <row r="2245" spans="3:59" ht="15" x14ac:dyDescent="0.25">
      <c r="C2245"/>
      <c r="D2245"/>
      <c r="E2245"/>
      <c r="AH2245"/>
      <c r="BG2245"/>
    </row>
    <row r="2246" spans="3:59" ht="15" x14ac:dyDescent="0.25">
      <c r="C2246"/>
      <c r="D2246"/>
      <c r="E2246"/>
      <c r="AH2246"/>
      <c r="BG2246"/>
    </row>
    <row r="2247" spans="3:59" ht="15" x14ac:dyDescent="0.25">
      <c r="C2247"/>
      <c r="D2247"/>
      <c r="E2247"/>
      <c r="AH2247"/>
      <c r="BG2247"/>
    </row>
    <row r="2248" spans="3:59" ht="15" x14ac:dyDescent="0.25">
      <c r="C2248"/>
      <c r="D2248"/>
      <c r="E2248"/>
      <c r="AH2248"/>
      <c r="BG2248"/>
    </row>
    <row r="2249" spans="3:59" ht="15" x14ac:dyDescent="0.25">
      <c r="C2249"/>
      <c r="D2249"/>
      <c r="E2249"/>
      <c r="AH2249"/>
      <c r="BG2249"/>
    </row>
    <row r="2250" spans="3:59" ht="15" x14ac:dyDescent="0.25">
      <c r="C2250"/>
      <c r="D2250"/>
      <c r="E2250"/>
      <c r="AH2250"/>
      <c r="BG2250"/>
    </row>
    <row r="2251" spans="3:59" ht="15" x14ac:dyDescent="0.25">
      <c r="C2251"/>
      <c r="D2251"/>
      <c r="E2251"/>
      <c r="AH2251"/>
      <c r="BG2251"/>
    </row>
    <row r="2252" spans="3:59" ht="15" x14ac:dyDescent="0.25">
      <c r="C2252"/>
      <c r="D2252"/>
      <c r="E2252"/>
      <c r="AH2252"/>
      <c r="BG2252"/>
    </row>
    <row r="2253" spans="3:59" ht="15" x14ac:dyDescent="0.25">
      <c r="C2253"/>
      <c r="D2253"/>
      <c r="E2253"/>
      <c r="AH2253"/>
      <c r="BG2253"/>
    </row>
    <row r="2254" spans="3:59" ht="15" x14ac:dyDescent="0.25">
      <c r="C2254"/>
      <c r="D2254"/>
      <c r="E2254"/>
      <c r="AH2254"/>
      <c r="BG2254"/>
    </row>
    <row r="2255" spans="3:59" ht="15" x14ac:dyDescent="0.25">
      <c r="C2255"/>
      <c r="D2255"/>
      <c r="E2255"/>
      <c r="AH2255"/>
      <c r="BG2255"/>
    </row>
    <row r="2256" spans="3:59" ht="15" x14ac:dyDescent="0.25">
      <c r="C2256"/>
      <c r="D2256"/>
      <c r="E2256"/>
      <c r="AH2256"/>
      <c r="BG2256"/>
    </row>
    <row r="2257" spans="3:59" ht="15" x14ac:dyDescent="0.25">
      <c r="C2257"/>
      <c r="D2257"/>
      <c r="E2257"/>
      <c r="AH2257"/>
      <c r="BG2257"/>
    </row>
    <row r="2258" spans="3:59" ht="15" x14ac:dyDescent="0.25">
      <c r="C2258"/>
      <c r="D2258"/>
      <c r="E2258"/>
      <c r="AH2258"/>
      <c r="BG2258"/>
    </row>
    <row r="2259" spans="3:59" ht="15" x14ac:dyDescent="0.25">
      <c r="C2259"/>
      <c r="D2259"/>
      <c r="E2259"/>
      <c r="AH2259"/>
      <c r="BG2259"/>
    </row>
    <row r="2260" spans="3:59" ht="15" x14ac:dyDescent="0.25">
      <c r="C2260"/>
      <c r="D2260"/>
      <c r="E2260"/>
      <c r="AH2260"/>
      <c r="BG2260"/>
    </row>
    <row r="2261" spans="3:59" ht="15" x14ac:dyDescent="0.25">
      <c r="C2261"/>
      <c r="D2261"/>
      <c r="E2261"/>
      <c r="AH2261"/>
      <c r="BG2261"/>
    </row>
    <row r="2262" spans="3:59" ht="15" x14ac:dyDescent="0.25">
      <c r="C2262"/>
      <c r="D2262"/>
      <c r="E2262"/>
      <c r="AH2262"/>
      <c r="BG2262"/>
    </row>
    <row r="2263" spans="3:59" ht="15" x14ac:dyDescent="0.25">
      <c r="C2263"/>
      <c r="D2263"/>
      <c r="E2263"/>
      <c r="AH2263"/>
      <c r="BG2263"/>
    </row>
    <row r="2264" spans="3:59" ht="15" x14ac:dyDescent="0.25">
      <c r="C2264"/>
      <c r="D2264"/>
      <c r="E2264"/>
      <c r="AH2264"/>
      <c r="BG2264"/>
    </row>
    <row r="2265" spans="3:59" ht="15" x14ac:dyDescent="0.25">
      <c r="C2265"/>
      <c r="D2265"/>
      <c r="E2265"/>
      <c r="AH2265"/>
      <c r="BG2265"/>
    </row>
    <row r="2266" spans="3:59" ht="15" x14ac:dyDescent="0.25">
      <c r="C2266"/>
      <c r="D2266"/>
      <c r="E2266"/>
      <c r="AH2266"/>
      <c r="BG2266"/>
    </row>
    <row r="2267" spans="3:59" ht="15" x14ac:dyDescent="0.25">
      <c r="C2267"/>
      <c r="D2267"/>
      <c r="E2267"/>
      <c r="AH2267"/>
      <c r="BG2267"/>
    </row>
    <row r="2268" spans="3:59" ht="15" x14ac:dyDescent="0.25">
      <c r="C2268"/>
      <c r="D2268"/>
      <c r="E2268"/>
      <c r="AH2268"/>
      <c r="BG2268"/>
    </row>
    <row r="2269" spans="3:59" ht="15" x14ac:dyDescent="0.25">
      <c r="C2269"/>
      <c r="D2269"/>
      <c r="E2269"/>
      <c r="AH2269"/>
      <c r="BG2269"/>
    </row>
    <row r="2270" spans="3:59" ht="15" x14ac:dyDescent="0.25">
      <c r="C2270"/>
      <c r="D2270"/>
      <c r="E2270"/>
      <c r="AH2270"/>
      <c r="BG2270"/>
    </row>
    <row r="2271" spans="3:59" ht="15" x14ac:dyDescent="0.25">
      <c r="C2271"/>
      <c r="D2271"/>
      <c r="E2271"/>
      <c r="AH2271"/>
      <c r="BG2271"/>
    </row>
    <row r="2272" spans="3:59" ht="15" x14ac:dyDescent="0.25">
      <c r="C2272"/>
      <c r="D2272"/>
      <c r="E2272"/>
      <c r="AH2272"/>
      <c r="BG2272"/>
    </row>
    <row r="2273" spans="3:59" ht="15" x14ac:dyDescent="0.25">
      <c r="C2273"/>
      <c r="D2273"/>
      <c r="E2273"/>
      <c r="AH2273"/>
      <c r="BG2273"/>
    </row>
    <row r="2274" spans="3:59" ht="15" x14ac:dyDescent="0.25">
      <c r="C2274"/>
      <c r="D2274"/>
      <c r="E2274"/>
      <c r="AH2274"/>
      <c r="BG2274"/>
    </row>
    <row r="2275" spans="3:59" ht="15" x14ac:dyDescent="0.25">
      <c r="C2275"/>
      <c r="D2275"/>
      <c r="E2275"/>
      <c r="AH2275"/>
      <c r="BG2275"/>
    </row>
    <row r="2276" spans="3:59" ht="15" x14ac:dyDescent="0.25">
      <c r="C2276"/>
      <c r="D2276"/>
      <c r="E2276"/>
      <c r="AH2276"/>
      <c r="BG2276"/>
    </row>
    <row r="2277" spans="3:59" ht="15" x14ac:dyDescent="0.25">
      <c r="C2277"/>
      <c r="D2277"/>
      <c r="E2277"/>
      <c r="AH2277"/>
      <c r="BG2277"/>
    </row>
    <row r="2278" spans="3:59" ht="15" x14ac:dyDescent="0.25">
      <c r="C2278"/>
      <c r="D2278"/>
      <c r="E2278"/>
      <c r="AH2278"/>
      <c r="BG2278"/>
    </row>
    <row r="2279" spans="3:59" ht="15" x14ac:dyDescent="0.25">
      <c r="C2279"/>
      <c r="D2279"/>
      <c r="E2279"/>
      <c r="AH2279"/>
      <c r="BG2279"/>
    </row>
    <row r="2280" spans="3:59" ht="15" x14ac:dyDescent="0.25">
      <c r="C2280"/>
      <c r="D2280"/>
      <c r="E2280"/>
      <c r="AH2280"/>
      <c r="BG2280"/>
    </row>
    <row r="2281" spans="3:59" ht="15" x14ac:dyDescent="0.25">
      <c r="C2281"/>
      <c r="D2281"/>
      <c r="E2281"/>
      <c r="AH2281"/>
      <c r="BG2281"/>
    </row>
    <row r="2282" spans="3:59" ht="15" x14ac:dyDescent="0.25">
      <c r="C2282"/>
      <c r="D2282"/>
      <c r="E2282"/>
      <c r="AH2282"/>
      <c r="BG2282"/>
    </row>
    <row r="2283" spans="3:59" ht="15" x14ac:dyDescent="0.25">
      <c r="C2283"/>
      <c r="D2283"/>
      <c r="E2283"/>
      <c r="AH2283"/>
      <c r="BG2283"/>
    </row>
    <row r="2284" spans="3:59" ht="15" x14ac:dyDescent="0.25">
      <c r="C2284"/>
      <c r="D2284"/>
      <c r="E2284"/>
      <c r="AH2284"/>
      <c r="BG2284"/>
    </row>
    <row r="2285" spans="3:59" ht="15" x14ac:dyDescent="0.25">
      <c r="C2285"/>
      <c r="D2285"/>
      <c r="E2285"/>
      <c r="AH2285"/>
      <c r="BG2285"/>
    </row>
    <row r="2286" spans="3:59" ht="15" x14ac:dyDescent="0.25">
      <c r="C2286"/>
      <c r="D2286"/>
      <c r="E2286"/>
      <c r="AH2286"/>
      <c r="BG2286"/>
    </row>
    <row r="2287" spans="3:59" ht="15" x14ac:dyDescent="0.25">
      <c r="C2287"/>
      <c r="D2287"/>
      <c r="E2287"/>
      <c r="AH2287"/>
      <c r="BG2287"/>
    </row>
    <row r="2288" spans="3:59" ht="15" x14ac:dyDescent="0.25">
      <c r="C2288"/>
      <c r="D2288"/>
      <c r="E2288"/>
      <c r="AH2288"/>
      <c r="BG2288"/>
    </row>
    <row r="2289" spans="3:59" ht="15" x14ac:dyDescent="0.25">
      <c r="C2289"/>
      <c r="D2289"/>
      <c r="E2289"/>
      <c r="AH2289"/>
      <c r="BG2289"/>
    </row>
    <row r="2290" spans="3:59" ht="15" x14ac:dyDescent="0.25">
      <c r="C2290"/>
      <c r="D2290"/>
      <c r="E2290"/>
      <c r="AH2290"/>
      <c r="BG2290"/>
    </row>
    <row r="2291" spans="3:59" ht="15" x14ac:dyDescent="0.25">
      <c r="C2291"/>
      <c r="D2291"/>
      <c r="E2291"/>
      <c r="AH2291"/>
      <c r="BG2291"/>
    </row>
    <row r="2292" spans="3:59" ht="15" x14ac:dyDescent="0.25">
      <c r="C2292"/>
      <c r="D2292"/>
      <c r="E2292"/>
      <c r="AH2292"/>
      <c r="BG2292"/>
    </row>
    <row r="2293" spans="3:59" ht="15" x14ac:dyDescent="0.25">
      <c r="C2293"/>
      <c r="D2293"/>
      <c r="E2293"/>
      <c r="AH2293"/>
      <c r="BG2293"/>
    </row>
    <row r="2294" spans="3:59" ht="15" x14ac:dyDescent="0.25">
      <c r="C2294"/>
      <c r="D2294"/>
      <c r="E2294"/>
      <c r="AH2294"/>
      <c r="BG2294"/>
    </row>
    <row r="2295" spans="3:59" ht="15" x14ac:dyDescent="0.25">
      <c r="C2295"/>
      <c r="D2295"/>
      <c r="E2295"/>
      <c r="AH2295"/>
      <c r="BG2295"/>
    </row>
    <row r="2296" spans="3:59" ht="15" x14ac:dyDescent="0.25">
      <c r="C2296"/>
      <c r="D2296"/>
      <c r="E2296"/>
      <c r="AH2296"/>
      <c r="BG2296"/>
    </row>
    <row r="2297" spans="3:59" ht="15" x14ac:dyDescent="0.25">
      <c r="C2297"/>
      <c r="D2297"/>
      <c r="E2297"/>
      <c r="AH2297"/>
      <c r="BG2297"/>
    </row>
    <row r="2298" spans="3:59" ht="15" x14ac:dyDescent="0.25">
      <c r="C2298"/>
      <c r="D2298"/>
      <c r="E2298"/>
      <c r="AH2298"/>
      <c r="BG2298"/>
    </row>
    <row r="2299" spans="3:59" ht="15" x14ac:dyDescent="0.25">
      <c r="C2299"/>
      <c r="D2299"/>
      <c r="E2299"/>
      <c r="AH2299"/>
      <c r="BG2299"/>
    </row>
    <row r="2300" spans="3:59" ht="15" x14ac:dyDescent="0.25">
      <c r="C2300"/>
      <c r="D2300"/>
      <c r="E2300"/>
      <c r="AH2300"/>
      <c r="BG2300"/>
    </row>
    <row r="2301" spans="3:59" ht="15" x14ac:dyDescent="0.25">
      <c r="C2301"/>
      <c r="D2301"/>
      <c r="E2301"/>
      <c r="AH2301"/>
      <c r="BG2301"/>
    </row>
    <row r="2302" spans="3:59" ht="15" x14ac:dyDescent="0.25">
      <c r="C2302"/>
      <c r="D2302"/>
      <c r="E2302"/>
      <c r="AH2302"/>
      <c r="BG2302"/>
    </row>
    <row r="2303" spans="3:59" ht="15" x14ac:dyDescent="0.25">
      <c r="C2303"/>
      <c r="D2303"/>
      <c r="E2303"/>
      <c r="AH2303"/>
      <c r="BG2303"/>
    </row>
    <row r="2304" spans="3:59" ht="15" x14ac:dyDescent="0.25">
      <c r="C2304"/>
      <c r="D2304"/>
      <c r="E2304"/>
      <c r="AH2304"/>
      <c r="BG2304"/>
    </row>
    <row r="2305" spans="3:59" ht="15" x14ac:dyDescent="0.25">
      <c r="C2305"/>
      <c r="D2305"/>
      <c r="E2305"/>
      <c r="AH2305"/>
      <c r="BG2305"/>
    </row>
    <row r="2306" spans="3:59" ht="15" x14ac:dyDescent="0.25">
      <c r="C2306"/>
      <c r="D2306"/>
      <c r="E2306"/>
      <c r="AH2306"/>
      <c r="BG2306"/>
    </row>
    <row r="2307" spans="3:59" ht="15" x14ac:dyDescent="0.25">
      <c r="C2307"/>
      <c r="D2307"/>
      <c r="E2307"/>
      <c r="AH2307"/>
      <c r="BG2307"/>
    </row>
    <row r="2308" spans="3:59" ht="15" x14ac:dyDescent="0.25">
      <c r="C2308"/>
      <c r="D2308"/>
      <c r="E2308"/>
      <c r="AH2308"/>
      <c r="BG2308"/>
    </row>
    <row r="2309" spans="3:59" ht="15" x14ac:dyDescent="0.25">
      <c r="C2309"/>
      <c r="D2309"/>
      <c r="E2309"/>
      <c r="AH2309"/>
      <c r="BG2309"/>
    </row>
    <row r="2310" spans="3:59" ht="15" x14ac:dyDescent="0.25">
      <c r="C2310"/>
      <c r="D2310"/>
      <c r="E2310"/>
      <c r="AH2310"/>
      <c r="BG2310"/>
    </row>
    <row r="2311" spans="3:59" ht="15" x14ac:dyDescent="0.25">
      <c r="C2311"/>
      <c r="D2311"/>
      <c r="E2311"/>
      <c r="AH2311"/>
      <c r="BG2311"/>
    </row>
    <row r="2312" spans="3:59" ht="15" x14ac:dyDescent="0.25">
      <c r="C2312"/>
      <c r="D2312"/>
      <c r="E2312"/>
      <c r="AH2312"/>
      <c r="BG2312"/>
    </row>
    <row r="2313" spans="3:59" ht="15" x14ac:dyDescent="0.25">
      <c r="C2313"/>
      <c r="D2313"/>
      <c r="E2313"/>
      <c r="AH2313"/>
      <c r="BG2313"/>
    </row>
    <row r="2314" spans="3:59" ht="15" x14ac:dyDescent="0.25">
      <c r="C2314"/>
      <c r="D2314"/>
      <c r="E2314"/>
      <c r="AH2314"/>
      <c r="BG2314"/>
    </row>
    <row r="2315" spans="3:59" ht="15" x14ac:dyDescent="0.25">
      <c r="C2315"/>
      <c r="D2315"/>
      <c r="E2315"/>
      <c r="AH2315"/>
      <c r="BG2315"/>
    </row>
    <row r="2316" spans="3:59" ht="15" x14ac:dyDescent="0.25">
      <c r="C2316"/>
      <c r="D2316"/>
      <c r="E2316"/>
      <c r="AH2316"/>
      <c r="BG2316"/>
    </row>
    <row r="2317" spans="3:59" ht="15" x14ac:dyDescent="0.25">
      <c r="C2317"/>
      <c r="D2317"/>
      <c r="E2317"/>
      <c r="AH2317"/>
      <c r="BG2317"/>
    </row>
    <row r="2318" spans="3:59" ht="15" x14ac:dyDescent="0.25">
      <c r="C2318"/>
      <c r="D2318"/>
      <c r="E2318"/>
      <c r="AH2318"/>
      <c r="BG2318"/>
    </row>
    <row r="2319" spans="3:59" ht="15" x14ac:dyDescent="0.25">
      <c r="C2319"/>
      <c r="D2319"/>
      <c r="E2319"/>
      <c r="AH2319"/>
      <c r="BG2319"/>
    </row>
    <row r="2320" spans="3:59" ht="15" x14ac:dyDescent="0.25">
      <c r="C2320"/>
      <c r="D2320"/>
      <c r="E2320"/>
      <c r="AH2320"/>
      <c r="BG2320"/>
    </row>
    <row r="2321" spans="3:59" ht="15" x14ac:dyDescent="0.25">
      <c r="C2321"/>
      <c r="D2321"/>
      <c r="E2321"/>
      <c r="AH2321"/>
      <c r="BG2321"/>
    </row>
    <row r="2322" spans="3:59" ht="15" x14ac:dyDescent="0.25">
      <c r="C2322"/>
      <c r="D2322"/>
      <c r="E2322"/>
      <c r="AH2322"/>
      <c r="BG2322"/>
    </row>
    <row r="2323" spans="3:59" ht="15" x14ac:dyDescent="0.25">
      <c r="C2323"/>
      <c r="D2323"/>
      <c r="E2323"/>
      <c r="AH2323"/>
      <c r="BG2323"/>
    </row>
    <row r="2324" spans="3:59" ht="15" x14ac:dyDescent="0.25">
      <c r="C2324"/>
      <c r="D2324"/>
      <c r="E2324"/>
      <c r="AH2324"/>
      <c r="BG2324"/>
    </row>
    <row r="2325" spans="3:59" ht="15" x14ac:dyDescent="0.25">
      <c r="C2325"/>
      <c r="D2325"/>
      <c r="E2325"/>
      <c r="AH2325"/>
      <c r="BG2325"/>
    </row>
    <row r="2326" spans="3:59" ht="15" x14ac:dyDescent="0.25">
      <c r="C2326"/>
      <c r="D2326"/>
      <c r="E2326"/>
      <c r="AH2326"/>
      <c r="BG2326"/>
    </row>
    <row r="2327" spans="3:59" ht="15" x14ac:dyDescent="0.25">
      <c r="C2327"/>
      <c r="D2327"/>
      <c r="E2327"/>
      <c r="AH2327"/>
      <c r="BG2327"/>
    </row>
    <row r="2328" spans="3:59" ht="15" x14ac:dyDescent="0.25">
      <c r="C2328"/>
      <c r="D2328"/>
      <c r="E2328"/>
      <c r="AH2328"/>
      <c r="BG2328"/>
    </row>
    <row r="2329" spans="3:59" ht="15" x14ac:dyDescent="0.25">
      <c r="C2329"/>
      <c r="D2329"/>
      <c r="E2329"/>
      <c r="AH2329"/>
      <c r="BG2329"/>
    </row>
    <row r="2330" spans="3:59" ht="15" x14ac:dyDescent="0.25">
      <c r="C2330"/>
      <c r="D2330"/>
      <c r="E2330"/>
      <c r="AH2330"/>
      <c r="BG2330"/>
    </row>
    <row r="2331" spans="3:59" ht="15" x14ac:dyDescent="0.25">
      <c r="C2331"/>
      <c r="D2331"/>
      <c r="E2331"/>
      <c r="AH2331"/>
      <c r="BG2331"/>
    </row>
    <row r="2332" spans="3:59" ht="15" x14ac:dyDescent="0.25">
      <c r="C2332"/>
      <c r="D2332"/>
      <c r="E2332"/>
      <c r="AH2332"/>
      <c r="BG2332"/>
    </row>
    <row r="2333" spans="3:59" ht="15" x14ac:dyDescent="0.25">
      <c r="C2333"/>
      <c r="D2333"/>
      <c r="E2333"/>
      <c r="AH2333"/>
      <c r="BG2333"/>
    </row>
    <row r="2334" spans="3:59" ht="15" x14ac:dyDescent="0.25">
      <c r="C2334"/>
      <c r="D2334"/>
      <c r="E2334"/>
      <c r="AH2334"/>
      <c r="BG2334"/>
    </row>
    <row r="2335" spans="3:59" ht="15" x14ac:dyDescent="0.25">
      <c r="C2335"/>
      <c r="D2335"/>
      <c r="E2335"/>
      <c r="AH2335"/>
      <c r="BG2335"/>
    </row>
    <row r="2336" spans="3:59" ht="15" x14ac:dyDescent="0.25">
      <c r="C2336"/>
      <c r="D2336"/>
      <c r="E2336"/>
      <c r="AH2336"/>
      <c r="BG2336"/>
    </row>
    <row r="2337" spans="3:59" ht="15" x14ac:dyDescent="0.25">
      <c r="C2337"/>
      <c r="D2337"/>
      <c r="E2337"/>
      <c r="AH2337"/>
      <c r="BG2337"/>
    </row>
    <row r="2338" spans="3:59" ht="15" x14ac:dyDescent="0.25">
      <c r="C2338"/>
      <c r="D2338"/>
      <c r="E2338"/>
      <c r="AH2338"/>
      <c r="BG2338"/>
    </row>
    <row r="2339" spans="3:59" ht="15" x14ac:dyDescent="0.25">
      <c r="C2339"/>
      <c r="D2339"/>
      <c r="E2339"/>
      <c r="AH2339"/>
      <c r="BG2339"/>
    </row>
    <row r="2340" spans="3:59" ht="15" x14ac:dyDescent="0.25">
      <c r="C2340"/>
      <c r="D2340"/>
      <c r="E2340"/>
      <c r="AH2340"/>
      <c r="BG2340"/>
    </row>
    <row r="2341" spans="3:59" ht="15" x14ac:dyDescent="0.25">
      <c r="C2341"/>
      <c r="D2341"/>
      <c r="E2341"/>
      <c r="AH2341"/>
      <c r="BG2341"/>
    </row>
    <row r="2342" spans="3:59" ht="15" x14ac:dyDescent="0.25">
      <c r="C2342"/>
      <c r="D2342"/>
      <c r="E2342"/>
      <c r="AH2342"/>
      <c r="BG2342"/>
    </row>
    <row r="2343" spans="3:59" ht="15" x14ac:dyDescent="0.25">
      <c r="C2343"/>
      <c r="D2343"/>
      <c r="E2343"/>
      <c r="AH2343"/>
      <c r="BG2343"/>
    </row>
    <row r="2344" spans="3:59" ht="15" x14ac:dyDescent="0.25">
      <c r="C2344"/>
      <c r="D2344"/>
      <c r="E2344"/>
      <c r="AH2344"/>
      <c r="BG2344"/>
    </row>
    <row r="2345" spans="3:59" ht="15" x14ac:dyDescent="0.25">
      <c r="C2345"/>
      <c r="D2345"/>
      <c r="E2345"/>
      <c r="AH2345"/>
      <c r="BG2345"/>
    </row>
    <row r="2346" spans="3:59" ht="15" x14ac:dyDescent="0.25">
      <c r="C2346"/>
      <c r="D2346"/>
      <c r="E2346"/>
      <c r="AH2346"/>
      <c r="BG2346"/>
    </row>
    <row r="2347" spans="3:59" ht="15" x14ac:dyDescent="0.25">
      <c r="C2347"/>
      <c r="D2347"/>
      <c r="E2347"/>
      <c r="AH2347"/>
      <c r="BG2347"/>
    </row>
    <row r="2348" spans="3:59" ht="15" x14ac:dyDescent="0.25">
      <c r="C2348"/>
      <c r="D2348"/>
      <c r="E2348"/>
      <c r="AH2348"/>
      <c r="BG2348"/>
    </row>
    <row r="2349" spans="3:59" ht="15" x14ac:dyDescent="0.25">
      <c r="C2349"/>
      <c r="D2349"/>
      <c r="E2349"/>
      <c r="AH2349"/>
      <c r="BG2349"/>
    </row>
    <row r="2350" spans="3:59" ht="15" x14ac:dyDescent="0.25">
      <c r="C2350"/>
      <c r="D2350"/>
      <c r="E2350"/>
      <c r="AH2350"/>
      <c r="BG2350"/>
    </row>
    <row r="2351" spans="3:59" ht="15" x14ac:dyDescent="0.25">
      <c r="C2351"/>
      <c r="D2351"/>
      <c r="E2351"/>
      <c r="AH2351"/>
      <c r="BG2351"/>
    </row>
    <row r="2352" spans="3:59" ht="15" x14ac:dyDescent="0.25">
      <c r="C2352"/>
      <c r="D2352"/>
      <c r="E2352"/>
      <c r="AH2352"/>
      <c r="BG2352"/>
    </row>
    <row r="2353" spans="3:59" ht="15" x14ac:dyDescent="0.25">
      <c r="C2353"/>
      <c r="D2353"/>
      <c r="E2353"/>
      <c r="AH2353"/>
      <c r="BG2353"/>
    </row>
    <row r="2354" spans="3:59" ht="15" x14ac:dyDescent="0.25">
      <c r="C2354"/>
      <c r="D2354"/>
      <c r="E2354"/>
      <c r="AH2354"/>
      <c r="BG2354"/>
    </row>
    <row r="2355" spans="3:59" ht="15" x14ac:dyDescent="0.25">
      <c r="C2355"/>
      <c r="D2355"/>
      <c r="E2355"/>
      <c r="AH2355"/>
      <c r="BG2355"/>
    </row>
    <row r="2356" spans="3:59" ht="15" x14ac:dyDescent="0.25">
      <c r="C2356"/>
      <c r="D2356"/>
      <c r="E2356"/>
      <c r="AH2356"/>
      <c r="BG2356"/>
    </row>
    <row r="2357" spans="3:59" ht="15" x14ac:dyDescent="0.25">
      <c r="C2357"/>
      <c r="D2357"/>
      <c r="E2357"/>
      <c r="AH2357"/>
      <c r="BG2357"/>
    </row>
    <row r="2358" spans="3:59" ht="15" x14ac:dyDescent="0.25">
      <c r="C2358"/>
      <c r="D2358"/>
      <c r="E2358"/>
      <c r="AH2358"/>
      <c r="BG2358"/>
    </row>
    <row r="2359" spans="3:59" ht="15" x14ac:dyDescent="0.25">
      <c r="C2359"/>
      <c r="D2359"/>
      <c r="E2359"/>
      <c r="AH2359"/>
      <c r="BG2359"/>
    </row>
    <row r="2360" spans="3:59" ht="15" x14ac:dyDescent="0.25">
      <c r="C2360"/>
      <c r="D2360"/>
      <c r="E2360"/>
      <c r="AH2360"/>
      <c r="BG2360"/>
    </row>
    <row r="2361" spans="3:59" ht="15" x14ac:dyDescent="0.25">
      <c r="C2361"/>
      <c r="D2361"/>
      <c r="E2361"/>
      <c r="AH2361"/>
      <c r="BG2361"/>
    </row>
    <row r="2362" spans="3:59" ht="15" x14ac:dyDescent="0.25">
      <c r="C2362"/>
      <c r="D2362"/>
      <c r="E2362"/>
      <c r="AH2362"/>
      <c r="BG2362"/>
    </row>
    <row r="2363" spans="3:59" ht="15" x14ac:dyDescent="0.25">
      <c r="C2363"/>
      <c r="D2363"/>
      <c r="E2363"/>
      <c r="AH2363"/>
      <c r="BG2363"/>
    </row>
    <row r="2364" spans="3:59" ht="15" x14ac:dyDescent="0.25">
      <c r="C2364"/>
      <c r="D2364"/>
      <c r="E2364"/>
      <c r="AH2364"/>
      <c r="BG2364"/>
    </row>
    <row r="2365" spans="3:59" ht="15" x14ac:dyDescent="0.25">
      <c r="C2365"/>
      <c r="D2365"/>
      <c r="E2365"/>
      <c r="AH2365"/>
      <c r="BG2365"/>
    </row>
    <row r="2366" spans="3:59" ht="15" x14ac:dyDescent="0.25">
      <c r="C2366"/>
      <c r="D2366"/>
      <c r="E2366"/>
      <c r="AH2366"/>
      <c r="BG2366"/>
    </row>
    <row r="2367" spans="3:59" ht="15" x14ac:dyDescent="0.25">
      <c r="C2367"/>
      <c r="D2367"/>
      <c r="E2367"/>
      <c r="AH2367"/>
      <c r="BG2367"/>
    </row>
    <row r="2368" spans="3:59" ht="15" x14ac:dyDescent="0.25">
      <c r="C2368"/>
      <c r="D2368"/>
      <c r="E2368"/>
      <c r="AH2368"/>
      <c r="BG2368"/>
    </row>
    <row r="2369" spans="3:59" ht="15" x14ac:dyDescent="0.25">
      <c r="C2369"/>
      <c r="D2369"/>
      <c r="E2369"/>
      <c r="AH2369"/>
      <c r="BG2369"/>
    </row>
    <row r="2370" spans="3:59" ht="15" x14ac:dyDescent="0.25">
      <c r="C2370"/>
      <c r="D2370"/>
      <c r="E2370"/>
      <c r="AH2370"/>
      <c r="BG2370"/>
    </row>
    <row r="2371" spans="3:59" ht="15" x14ac:dyDescent="0.25">
      <c r="C2371"/>
      <c r="D2371"/>
      <c r="E2371"/>
      <c r="AH2371"/>
      <c r="BG2371"/>
    </row>
    <row r="2372" spans="3:59" ht="15" x14ac:dyDescent="0.25">
      <c r="C2372"/>
      <c r="D2372"/>
      <c r="E2372"/>
      <c r="AH2372"/>
      <c r="BG2372"/>
    </row>
    <row r="2373" spans="3:59" ht="15" x14ac:dyDescent="0.25">
      <c r="C2373"/>
      <c r="D2373"/>
      <c r="E2373"/>
      <c r="AH2373"/>
      <c r="BG2373"/>
    </row>
    <row r="2374" spans="3:59" ht="15" x14ac:dyDescent="0.25">
      <c r="C2374"/>
      <c r="D2374"/>
      <c r="E2374"/>
      <c r="AH2374"/>
      <c r="BG2374"/>
    </row>
    <row r="2375" spans="3:59" ht="15" x14ac:dyDescent="0.25">
      <c r="C2375"/>
      <c r="D2375"/>
      <c r="E2375"/>
      <c r="AH2375"/>
      <c r="BG2375"/>
    </row>
    <row r="2376" spans="3:59" ht="15" x14ac:dyDescent="0.25">
      <c r="C2376"/>
      <c r="D2376"/>
      <c r="E2376"/>
      <c r="AH2376"/>
      <c r="BG2376"/>
    </row>
    <row r="2377" spans="3:59" ht="15" x14ac:dyDescent="0.25">
      <c r="C2377"/>
      <c r="D2377"/>
      <c r="E2377"/>
      <c r="AH2377"/>
      <c r="BG2377"/>
    </row>
    <row r="2378" spans="3:59" ht="15" x14ac:dyDescent="0.25">
      <c r="C2378"/>
      <c r="D2378"/>
      <c r="E2378"/>
      <c r="AH2378"/>
      <c r="BG2378"/>
    </row>
    <row r="2379" spans="3:59" ht="15" x14ac:dyDescent="0.25">
      <c r="C2379"/>
      <c r="D2379"/>
      <c r="E2379"/>
      <c r="AH2379"/>
      <c r="BG2379"/>
    </row>
    <row r="2380" spans="3:59" ht="15" x14ac:dyDescent="0.25">
      <c r="C2380"/>
      <c r="D2380"/>
      <c r="E2380"/>
      <c r="AH2380"/>
      <c r="BG2380"/>
    </row>
    <row r="2381" spans="3:59" ht="15" x14ac:dyDescent="0.25">
      <c r="C2381"/>
      <c r="D2381"/>
      <c r="E2381"/>
      <c r="AH2381"/>
      <c r="BG2381"/>
    </row>
    <row r="2382" spans="3:59" ht="15" x14ac:dyDescent="0.25">
      <c r="C2382"/>
      <c r="D2382"/>
      <c r="E2382"/>
      <c r="AH2382"/>
      <c r="BG2382"/>
    </row>
    <row r="2383" spans="3:59" ht="15" x14ac:dyDescent="0.25">
      <c r="C2383"/>
      <c r="D2383"/>
      <c r="E2383"/>
      <c r="AH2383"/>
      <c r="BG2383"/>
    </row>
    <row r="2384" spans="3:59" ht="15" x14ac:dyDescent="0.25">
      <c r="C2384"/>
      <c r="D2384"/>
      <c r="E2384"/>
      <c r="AH2384"/>
      <c r="BG2384"/>
    </row>
    <row r="2385" spans="3:59" ht="15" x14ac:dyDescent="0.25">
      <c r="C2385"/>
      <c r="D2385"/>
      <c r="E2385"/>
      <c r="AH2385"/>
      <c r="BG2385"/>
    </row>
    <row r="2386" spans="3:59" ht="15" x14ac:dyDescent="0.25">
      <c r="C2386"/>
      <c r="D2386"/>
      <c r="E2386"/>
      <c r="AH2386"/>
      <c r="BG2386"/>
    </row>
    <row r="2387" spans="3:59" ht="15" x14ac:dyDescent="0.25">
      <c r="C2387"/>
      <c r="D2387"/>
      <c r="E2387"/>
      <c r="AH2387"/>
      <c r="BG2387"/>
    </row>
    <row r="2388" spans="3:59" ht="15" x14ac:dyDescent="0.25">
      <c r="C2388"/>
      <c r="D2388"/>
      <c r="E2388"/>
      <c r="AH2388"/>
      <c r="BG2388"/>
    </row>
    <row r="2389" spans="3:59" ht="15" x14ac:dyDescent="0.25">
      <c r="C2389"/>
      <c r="D2389"/>
      <c r="E2389"/>
      <c r="AH2389"/>
      <c r="BG2389"/>
    </row>
    <row r="2390" spans="3:59" ht="15" x14ac:dyDescent="0.25">
      <c r="C2390"/>
      <c r="D2390"/>
      <c r="E2390"/>
      <c r="AH2390"/>
      <c r="BG2390"/>
    </row>
    <row r="2391" spans="3:59" ht="15" x14ac:dyDescent="0.25">
      <c r="C2391"/>
      <c r="D2391"/>
      <c r="E2391"/>
      <c r="AH2391"/>
      <c r="BG2391"/>
    </row>
    <row r="2392" spans="3:59" ht="15" x14ac:dyDescent="0.25">
      <c r="C2392"/>
      <c r="D2392"/>
      <c r="E2392"/>
      <c r="AH2392"/>
      <c r="BG2392"/>
    </row>
    <row r="2393" spans="3:59" ht="15" x14ac:dyDescent="0.25">
      <c r="C2393"/>
      <c r="D2393"/>
      <c r="E2393"/>
      <c r="AH2393"/>
      <c r="BG2393"/>
    </row>
    <row r="2394" spans="3:59" ht="15" x14ac:dyDescent="0.25">
      <c r="C2394"/>
      <c r="D2394"/>
      <c r="E2394"/>
      <c r="AH2394"/>
      <c r="BG2394"/>
    </row>
    <row r="2395" spans="3:59" ht="15" x14ac:dyDescent="0.25">
      <c r="C2395"/>
      <c r="D2395"/>
      <c r="E2395"/>
      <c r="AH2395"/>
      <c r="BG2395"/>
    </row>
    <row r="2396" spans="3:59" ht="15" x14ac:dyDescent="0.25">
      <c r="C2396"/>
      <c r="D2396"/>
      <c r="E2396"/>
      <c r="AH2396"/>
      <c r="BG2396"/>
    </row>
    <row r="2397" spans="3:59" ht="15" x14ac:dyDescent="0.25">
      <c r="C2397"/>
      <c r="D2397"/>
      <c r="E2397"/>
      <c r="AH2397"/>
      <c r="BG2397"/>
    </row>
    <row r="2398" spans="3:59" ht="15" x14ac:dyDescent="0.25">
      <c r="C2398"/>
      <c r="D2398"/>
      <c r="E2398"/>
      <c r="AH2398"/>
      <c r="BG2398"/>
    </row>
    <row r="2399" spans="3:59" ht="15" x14ac:dyDescent="0.25">
      <c r="C2399"/>
      <c r="D2399"/>
      <c r="E2399"/>
      <c r="AH2399"/>
      <c r="BG2399"/>
    </row>
    <row r="2400" spans="3:59" ht="15" x14ac:dyDescent="0.25">
      <c r="C2400"/>
      <c r="D2400"/>
      <c r="E2400"/>
      <c r="AH2400"/>
      <c r="BG2400"/>
    </row>
    <row r="2401" spans="3:59" ht="15" x14ac:dyDescent="0.25">
      <c r="C2401"/>
      <c r="D2401"/>
      <c r="E2401"/>
      <c r="AH2401"/>
      <c r="BG2401"/>
    </row>
    <row r="2402" spans="3:59" ht="15" x14ac:dyDescent="0.25">
      <c r="C2402"/>
      <c r="D2402"/>
      <c r="E2402"/>
      <c r="AH2402"/>
      <c r="BG2402"/>
    </row>
    <row r="2403" spans="3:59" ht="15" x14ac:dyDescent="0.25">
      <c r="C2403"/>
      <c r="D2403"/>
      <c r="E2403"/>
      <c r="AH2403"/>
      <c r="BG2403"/>
    </row>
    <row r="2404" spans="3:59" ht="15" x14ac:dyDescent="0.25">
      <c r="C2404"/>
      <c r="D2404"/>
      <c r="E2404"/>
      <c r="AH2404"/>
      <c r="BG2404"/>
    </row>
    <row r="2405" spans="3:59" ht="15" x14ac:dyDescent="0.25">
      <c r="C2405"/>
      <c r="D2405"/>
      <c r="E2405"/>
      <c r="AH2405"/>
      <c r="BG2405"/>
    </row>
    <row r="2406" spans="3:59" ht="15" x14ac:dyDescent="0.25">
      <c r="C2406"/>
      <c r="D2406"/>
      <c r="E2406"/>
      <c r="AH2406"/>
      <c r="BG2406"/>
    </row>
    <row r="2407" spans="3:59" ht="15" x14ac:dyDescent="0.25">
      <c r="C2407"/>
      <c r="D2407"/>
      <c r="E2407"/>
      <c r="AH2407"/>
      <c r="BG2407"/>
    </row>
    <row r="2408" spans="3:59" ht="15" x14ac:dyDescent="0.25">
      <c r="C2408"/>
      <c r="D2408"/>
      <c r="E2408"/>
      <c r="AH2408"/>
      <c r="BG2408"/>
    </row>
    <row r="2409" spans="3:59" ht="15" x14ac:dyDescent="0.25">
      <c r="C2409"/>
      <c r="D2409"/>
      <c r="E2409"/>
      <c r="AH2409"/>
      <c r="BG2409"/>
    </row>
    <row r="2410" spans="3:59" ht="15" x14ac:dyDescent="0.25">
      <c r="C2410"/>
      <c r="D2410"/>
      <c r="E2410"/>
      <c r="AH2410"/>
      <c r="BG2410"/>
    </row>
    <row r="2411" spans="3:59" ht="15" x14ac:dyDescent="0.25">
      <c r="C2411"/>
      <c r="D2411"/>
      <c r="E2411"/>
      <c r="AH2411"/>
      <c r="BG2411"/>
    </row>
    <row r="2412" spans="3:59" ht="15" x14ac:dyDescent="0.25">
      <c r="C2412"/>
      <c r="D2412"/>
      <c r="E2412"/>
      <c r="AH2412"/>
      <c r="BG2412"/>
    </row>
    <row r="2413" spans="3:59" ht="15" x14ac:dyDescent="0.25">
      <c r="C2413"/>
      <c r="D2413"/>
      <c r="E2413"/>
      <c r="AH2413"/>
      <c r="BG2413"/>
    </row>
    <row r="2414" spans="3:59" ht="15" x14ac:dyDescent="0.25">
      <c r="C2414"/>
      <c r="D2414"/>
      <c r="E2414"/>
      <c r="AH2414"/>
      <c r="BG2414"/>
    </row>
    <row r="2415" spans="3:59" ht="15" x14ac:dyDescent="0.25">
      <c r="C2415"/>
      <c r="D2415"/>
      <c r="E2415"/>
      <c r="AH2415"/>
      <c r="BG2415"/>
    </row>
    <row r="2416" spans="3:59" ht="15" x14ac:dyDescent="0.25">
      <c r="C2416"/>
      <c r="D2416"/>
      <c r="E2416"/>
      <c r="AH2416"/>
      <c r="BG2416"/>
    </row>
    <row r="2417" spans="3:59" ht="15" x14ac:dyDescent="0.25">
      <c r="C2417"/>
      <c r="D2417"/>
      <c r="E2417"/>
      <c r="AH2417"/>
      <c r="BG2417"/>
    </row>
    <row r="2418" spans="3:59" ht="15" x14ac:dyDescent="0.25">
      <c r="C2418"/>
      <c r="D2418"/>
      <c r="E2418"/>
      <c r="AH2418"/>
      <c r="BG2418"/>
    </row>
    <row r="2419" spans="3:59" ht="15" x14ac:dyDescent="0.25">
      <c r="C2419"/>
      <c r="D2419"/>
      <c r="E2419"/>
      <c r="AH2419"/>
      <c r="BG2419"/>
    </row>
    <row r="2420" spans="3:59" ht="15" x14ac:dyDescent="0.25">
      <c r="C2420"/>
      <c r="D2420"/>
      <c r="E2420"/>
      <c r="AH2420"/>
      <c r="BG2420"/>
    </row>
    <row r="2421" spans="3:59" ht="15" x14ac:dyDescent="0.25">
      <c r="C2421"/>
      <c r="D2421"/>
      <c r="E2421"/>
      <c r="AH2421"/>
      <c r="BG2421"/>
    </row>
    <row r="2422" spans="3:59" ht="15" x14ac:dyDescent="0.25">
      <c r="C2422"/>
      <c r="D2422"/>
      <c r="E2422"/>
      <c r="AH2422"/>
      <c r="BG2422"/>
    </row>
    <row r="2423" spans="3:59" ht="15" x14ac:dyDescent="0.25">
      <c r="C2423"/>
      <c r="D2423"/>
      <c r="E2423"/>
      <c r="AH2423"/>
      <c r="BG2423"/>
    </row>
    <row r="2424" spans="3:59" ht="15" x14ac:dyDescent="0.25">
      <c r="C2424"/>
      <c r="D2424"/>
      <c r="E2424"/>
      <c r="AH2424"/>
      <c r="BG2424"/>
    </row>
    <row r="2425" spans="3:59" ht="15" x14ac:dyDescent="0.25">
      <c r="C2425"/>
      <c r="D2425"/>
      <c r="E2425"/>
      <c r="AH2425"/>
      <c r="BG2425"/>
    </row>
    <row r="2426" spans="3:59" ht="15" x14ac:dyDescent="0.25">
      <c r="C2426"/>
      <c r="D2426"/>
      <c r="E2426"/>
      <c r="AH2426"/>
      <c r="BG2426"/>
    </row>
    <row r="2427" spans="3:59" ht="15" x14ac:dyDescent="0.25">
      <c r="C2427"/>
      <c r="D2427"/>
      <c r="E2427"/>
      <c r="AH2427"/>
      <c r="BG2427"/>
    </row>
    <row r="2428" spans="3:59" ht="15" x14ac:dyDescent="0.25">
      <c r="C2428"/>
      <c r="D2428"/>
      <c r="E2428"/>
      <c r="AH2428"/>
      <c r="BG2428"/>
    </row>
    <row r="2429" spans="3:59" ht="15" x14ac:dyDescent="0.25">
      <c r="C2429"/>
      <c r="D2429"/>
      <c r="E2429"/>
      <c r="AH2429"/>
      <c r="BG2429"/>
    </row>
    <row r="2430" spans="3:59" ht="15" x14ac:dyDescent="0.25">
      <c r="C2430"/>
      <c r="D2430"/>
      <c r="E2430"/>
      <c r="AH2430"/>
      <c r="BG2430"/>
    </row>
    <row r="2431" spans="3:59" ht="15" x14ac:dyDescent="0.25">
      <c r="C2431"/>
      <c r="D2431"/>
      <c r="E2431"/>
      <c r="AH2431"/>
      <c r="BG2431"/>
    </row>
    <row r="2432" spans="3:59" ht="15" x14ac:dyDescent="0.25">
      <c r="C2432"/>
      <c r="D2432"/>
      <c r="E2432"/>
      <c r="AH2432"/>
      <c r="BG2432"/>
    </row>
    <row r="2433" spans="3:59" ht="15" x14ac:dyDescent="0.25">
      <c r="C2433"/>
      <c r="D2433"/>
      <c r="E2433"/>
      <c r="AH2433"/>
      <c r="BG2433"/>
    </row>
    <row r="2434" spans="3:59" ht="15" x14ac:dyDescent="0.25">
      <c r="C2434"/>
      <c r="D2434"/>
      <c r="E2434"/>
      <c r="AH2434"/>
      <c r="BG2434"/>
    </row>
    <row r="2435" spans="3:59" ht="15" x14ac:dyDescent="0.25">
      <c r="C2435"/>
      <c r="D2435"/>
      <c r="E2435"/>
      <c r="AH2435"/>
      <c r="BG2435"/>
    </row>
    <row r="2436" spans="3:59" ht="15" x14ac:dyDescent="0.25">
      <c r="C2436"/>
      <c r="D2436"/>
      <c r="E2436"/>
      <c r="AH2436"/>
      <c r="BG2436"/>
    </row>
    <row r="2437" spans="3:59" ht="15" x14ac:dyDescent="0.25">
      <c r="C2437"/>
      <c r="D2437"/>
      <c r="E2437"/>
      <c r="AH2437"/>
      <c r="BG2437"/>
    </row>
    <row r="2438" spans="3:59" ht="15" x14ac:dyDescent="0.25">
      <c r="C2438"/>
      <c r="D2438"/>
      <c r="E2438"/>
      <c r="AH2438"/>
      <c r="BG2438"/>
    </row>
    <row r="2439" spans="3:59" ht="15" x14ac:dyDescent="0.25">
      <c r="C2439"/>
      <c r="D2439"/>
      <c r="E2439"/>
      <c r="AH2439"/>
      <c r="BG2439"/>
    </row>
    <row r="2440" spans="3:59" ht="15" x14ac:dyDescent="0.25">
      <c r="C2440"/>
      <c r="D2440"/>
      <c r="E2440"/>
      <c r="AH2440"/>
      <c r="BG2440"/>
    </row>
    <row r="2441" spans="3:59" ht="15" x14ac:dyDescent="0.25">
      <c r="C2441"/>
      <c r="D2441"/>
      <c r="E2441"/>
      <c r="AH2441"/>
      <c r="BG2441"/>
    </row>
    <row r="2442" spans="3:59" ht="15" x14ac:dyDescent="0.25">
      <c r="C2442"/>
      <c r="D2442"/>
      <c r="E2442"/>
      <c r="AH2442"/>
      <c r="BG2442"/>
    </row>
    <row r="2443" spans="3:59" ht="15" x14ac:dyDescent="0.25">
      <c r="C2443"/>
      <c r="D2443"/>
      <c r="E2443"/>
      <c r="AH2443"/>
      <c r="BG2443"/>
    </row>
    <row r="2444" spans="3:59" ht="15" x14ac:dyDescent="0.25">
      <c r="C2444"/>
      <c r="D2444"/>
      <c r="E2444"/>
      <c r="AH2444"/>
      <c r="BG2444"/>
    </row>
    <row r="2445" spans="3:59" ht="15" x14ac:dyDescent="0.25">
      <c r="C2445"/>
      <c r="D2445"/>
      <c r="E2445"/>
      <c r="AH2445"/>
      <c r="BG2445"/>
    </row>
    <row r="2446" spans="3:59" ht="15" x14ac:dyDescent="0.25">
      <c r="C2446"/>
      <c r="D2446"/>
      <c r="E2446"/>
      <c r="AH2446"/>
      <c r="BG2446"/>
    </row>
    <row r="2447" spans="3:59" ht="15" x14ac:dyDescent="0.25">
      <c r="C2447"/>
      <c r="D2447"/>
      <c r="E2447"/>
      <c r="AH2447"/>
      <c r="BG2447"/>
    </row>
    <row r="2448" spans="3:59" ht="15" x14ac:dyDescent="0.25">
      <c r="C2448"/>
      <c r="D2448"/>
      <c r="E2448"/>
      <c r="AH2448"/>
      <c r="BG2448"/>
    </row>
    <row r="2449" spans="3:59" ht="15" x14ac:dyDescent="0.25">
      <c r="C2449"/>
      <c r="D2449"/>
      <c r="E2449"/>
      <c r="AH2449"/>
      <c r="BG2449"/>
    </row>
    <row r="2450" spans="3:59" ht="15" x14ac:dyDescent="0.25">
      <c r="C2450"/>
      <c r="D2450"/>
      <c r="E2450"/>
      <c r="AH2450"/>
      <c r="BG2450"/>
    </row>
    <row r="2451" spans="3:59" ht="15" x14ac:dyDescent="0.25">
      <c r="C2451"/>
      <c r="D2451"/>
      <c r="E2451"/>
      <c r="AH2451"/>
      <c r="BG2451"/>
    </row>
    <row r="2452" spans="3:59" ht="15" x14ac:dyDescent="0.25">
      <c r="C2452"/>
      <c r="D2452"/>
      <c r="E2452"/>
      <c r="AH2452"/>
      <c r="BG2452"/>
    </row>
    <row r="2453" spans="3:59" ht="15" x14ac:dyDescent="0.25">
      <c r="C2453"/>
      <c r="D2453"/>
      <c r="E2453"/>
      <c r="AH2453"/>
      <c r="BG2453"/>
    </row>
    <row r="2454" spans="3:59" ht="15" x14ac:dyDescent="0.25">
      <c r="C2454"/>
      <c r="D2454"/>
      <c r="E2454"/>
      <c r="AH2454"/>
      <c r="BG2454"/>
    </row>
    <row r="2455" spans="3:59" ht="15" x14ac:dyDescent="0.25">
      <c r="C2455"/>
      <c r="D2455"/>
      <c r="E2455"/>
      <c r="AH2455"/>
      <c r="BG2455"/>
    </row>
    <row r="2456" spans="3:59" ht="15" x14ac:dyDescent="0.25">
      <c r="C2456"/>
      <c r="D2456"/>
      <c r="E2456"/>
      <c r="AH2456"/>
      <c r="BG2456"/>
    </row>
    <row r="2457" spans="3:59" ht="15" x14ac:dyDescent="0.25">
      <c r="C2457"/>
      <c r="D2457"/>
      <c r="E2457"/>
      <c r="AH2457"/>
      <c r="BG2457"/>
    </row>
    <row r="2458" spans="3:59" ht="15" x14ac:dyDescent="0.25">
      <c r="C2458"/>
      <c r="D2458"/>
      <c r="E2458"/>
      <c r="AH2458"/>
      <c r="BG2458"/>
    </row>
    <row r="2459" spans="3:59" ht="15" x14ac:dyDescent="0.25">
      <c r="C2459"/>
      <c r="D2459"/>
      <c r="E2459"/>
      <c r="AH2459"/>
      <c r="BG2459"/>
    </row>
    <row r="2460" spans="3:59" ht="15" x14ac:dyDescent="0.25">
      <c r="C2460"/>
      <c r="D2460"/>
      <c r="E2460"/>
      <c r="AH2460"/>
      <c r="BG2460"/>
    </row>
    <row r="2461" spans="3:59" ht="15" x14ac:dyDescent="0.25">
      <c r="C2461"/>
      <c r="D2461"/>
      <c r="E2461"/>
      <c r="AH2461"/>
      <c r="BG2461"/>
    </row>
    <row r="2462" spans="3:59" ht="15" x14ac:dyDescent="0.25">
      <c r="C2462"/>
      <c r="D2462"/>
      <c r="E2462"/>
      <c r="AH2462"/>
      <c r="BG2462"/>
    </row>
    <row r="2463" spans="3:59" ht="15" x14ac:dyDescent="0.25">
      <c r="C2463"/>
      <c r="D2463"/>
      <c r="E2463"/>
      <c r="AH2463"/>
      <c r="BG2463"/>
    </row>
    <row r="2464" spans="3:59" ht="15" x14ac:dyDescent="0.25">
      <c r="C2464"/>
      <c r="D2464"/>
      <c r="E2464"/>
      <c r="AH2464"/>
      <c r="BG2464"/>
    </row>
    <row r="2465" spans="3:59" ht="15" x14ac:dyDescent="0.25">
      <c r="C2465"/>
      <c r="D2465"/>
      <c r="E2465"/>
      <c r="AH2465"/>
      <c r="BG2465"/>
    </row>
    <row r="2466" spans="3:59" ht="15" x14ac:dyDescent="0.25">
      <c r="C2466"/>
      <c r="D2466"/>
      <c r="E2466"/>
      <c r="AH2466"/>
      <c r="BG2466"/>
    </row>
    <row r="2467" spans="3:59" ht="15" x14ac:dyDescent="0.25">
      <c r="C2467"/>
      <c r="D2467"/>
      <c r="E2467"/>
      <c r="AH2467"/>
      <c r="BG2467"/>
    </row>
    <row r="2468" spans="3:59" ht="15" x14ac:dyDescent="0.25">
      <c r="C2468"/>
      <c r="D2468"/>
      <c r="E2468"/>
      <c r="AH2468"/>
      <c r="BG2468"/>
    </row>
    <row r="2469" spans="3:59" ht="15" x14ac:dyDescent="0.25">
      <c r="C2469"/>
      <c r="D2469"/>
      <c r="E2469"/>
      <c r="AH2469"/>
      <c r="BG2469"/>
    </row>
    <row r="2470" spans="3:59" ht="15" x14ac:dyDescent="0.25">
      <c r="C2470"/>
      <c r="D2470"/>
      <c r="E2470"/>
      <c r="AH2470"/>
      <c r="BG2470"/>
    </row>
    <row r="2471" spans="3:59" ht="15" x14ac:dyDescent="0.25">
      <c r="C2471"/>
      <c r="D2471"/>
      <c r="E2471"/>
      <c r="AH2471"/>
      <c r="BG2471"/>
    </row>
    <row r="2472" spans="3:59" ht="15" x14ac:dyDescent="0.25">
      <c r="C2472"/>
      <c r="D2472"/>
      <c r="E2472"/>
      <c r="AH2472"/>
      <c r="BG2472"/>
    </row>
    <row r="2473" spans="3:59" ht="15" x14ac:dyDescent="0.25">
      <c r="C2473"/>
      <c r="D2473"/>
      <c r="E2473"/>
      <c r="AH2473"/>
      <c r="BG2473"/>
    </row>
    <row r="2474" spans="3:59" ht="15" x14ac:dyDescent="0.25">
      <c r="C2474"/>
      <c r="D2474"/>
      <c r="E2474"/>
      <c r="AH2474"/>
      <c r="BG2474"/>
    </row>
    <row r="2475" spans="3:59" ht="15" x14ac:dyDescent="0.25">
      <c r="C2475"/>
      <c r="D2475"/>
      <c r="E2475"/>
      <c r="AH2475"/>
      <c r="BG2475"/>
    </row>
    <row r="2476" spans="3:59" ht="15" x14ac:dyDescent="0.25">
      <c r="C2476"/>
      <c r="D2476"/>
      <c r="E2476"/>
      <c r="AH2476"/>
      <c r="BG2476"/>
    </row>
    <row r="2477" spans="3:59" ht="15" x14ac:dyDescent="0.25">
      <c r="C2477"/>
      <c r="D2477"/>
      <c r="E2477"/>
      <c r="AH2477"/>
      <c r="BG2477"/>
    </row>
    <row r="2478" spans="3:59" ht="15" x14ac:dyDescent="0.25">
      <c r="C2478"/>
      <c r="D2478"/>
      <c r="E2478"/>
      <c r="AH2478"/>
      <c r="BG2478"/>
    </row>
    <row r="2479" spans="3:59" ht="15" x14ac:dyDescent="0.25">
      <c r="C2479"/>
      <c r="D2479"/>
      <c r="E2479"/>
      <c r="AH2479"/>
      <c r="BG2479"/>
    </row>
    <row r="2480" spans="3:59" ht="15" x14ac:dyDescent="0.25">
      <c r="C2480"/>
      <c r="D2480"/>
      <c r="E2480"/>
      <c r="AH2480"/>
      <c r="BG2480"/>
    </row>
    <row r="2481" spans="3:59" ht="15" x14ac:dyDescent="0.25">
      <c r="C2481"/>
      <c r="D2481"/>
      <c r="E2481"/>
      <c r="AH2481"/>
      <c r="BG2481"/>
    </row>
    <row r="2482" spans="3:59" ht="15" x14ac:dyDescent="0.25">
      <c r="C2482"/>
      <c r="D2482"/>
      <c r="E2482"/>
      <c r="AH2482"/>
      <c r="BG2482"/>
    </row>
    <row r="2483" spans="3:59" ht="15" x14ac:dyDescent="0.25">
      <c r="C2483"/>
      <c r="D2483"/>
      <c r="E2483"/>
      <c r="AH2483"/>
      <c r="BG2483"/>
    </row>
    <row r="2484" spans="3:59" ht="15" x14ac:dyDescent="0.25">
      <c r="C2484"/>
      <c r="D2484"/>
      <c r="E2484"/>
      <c r="AH2484"/>
      <c r="BG2484"/>
    </row>
    <row r="2485" spans="3:59" ht="15" x14ac:dyDescent="0.25">
      <c r="C2485"/>
      <c r="D2485"/>
      <c r="E2485"/>
      <c r="AH2485"/>
      <c r="BG2485"/>
    </row>
    <row r="2486" spans="3:59" ht="15" x14ac:dyDescent="0.25">
      <c r="C2486"/>
      <c r="D2486"/>
      <c r="E2486"/>
      <c r="AH2486"/>
      <c r="BG2486"/>
    </row>
    <row r="2487" spans="3:59" ht="15" x14ac:dyDescent="0.25">
      <c r="C2487"/>
      <c r="D2487"/>
      <c r="E2487"/>
      <c r="AH2487"/>
      <c r="BG2487"/>
    </row>
    <row r="2488" spans="3:59" ht="15" x14ac:dyDescent="0.25">
      <c r="C2488"/>
      <c r="D2488"/>
      <c r="E2488"/>
      <c r="AH2488"/>
      <c r="BG2488"/>
    </row>
    <row r="2489" spans="3:59" ht="15" x14ac:dyDescent="0.25">
      <c r="C2489"/>
      <c r="D2489"/>
      <c r="E2489"/>
      <c r="AH2489"/>
      <c r="BG2489"/>
    </row>
    <row r="2490" spans="3:59" ht="15" x14ac:dyDescent="0.25">
      <c r="C2490"/>
      <c r="D2490"/>
      <c r="E2490"/>
      <c r="AH2490"/>
      <c r="BG2490"/>
    </row>
    <row r="2491" spans="3:59" ht="15" x14ac:dyDescent="0.25">
      <c r="C2491"/>
      <c r="D2491"/>
      <c r="E2491"/>
      <c r="AH2491"/>
      <c r="BG2491"/>
    </row>
    <row r="2492" spans="3:59" ht="15" x14ac:dyDescent="0.25">
      <c r="C2492"/>
      <c r="D2492"/>
      <c r="E2492"/>
      <c r="AH2492"/>
      <c r="BG2492"/>
    </row>
    <row r="2493" spans="3:59" ht="15" x14ac:dyDescent="0.25">
      <c r="C2493"/>
      <c r="D2493"/>
      <c r="E2493"/>
      <c r="AH2493"/>
      <c r="BG2493"/>
    </row>
    <row r="2494" spans="3:59" ht="15" x14ac:dyDescent="0.25">
      <c r="C2494"/>
      <c r="D2494"/>
      <c r="E2494"/>
      <c r="AH2494"/>
      <c r="BG2494"/>
    </row>
    <row r="2495" spans="3:59" ht="15" x14ac:dyDescent="0.25">
      <c r="C2495"/>
      <c r="D2495"/>
      <c r="E2495"/>
      <c r="AH2495"/>
      <c r="BG2495"/>
    </row>
    <row r="2496" spans="3:59" ht="15" x14ac:dyDescent="0.25">
      <c r="C2496"/>
      <c r="D2496"/>
      <c r="E2496"/>
      <c r="AH2496"/>
      <c r="BG2496"/>
    </row>
    <row r="2497" spans="3:59" ht="15" x14ac:dyDescent="0.25">
      <c r="C2497"/>
      <c r="D2497"/>
      <c r="E2497"/>
      <c r="AH2497"/>
      <c r="BG2497"/>
    </row>
    <row r="2498" spans="3:59" ht="15" x14ac:dyDescent="0.25">
      <c r="C2498"/>
      <c r="D2498"/>
      <c r="E2498"/>
      <c r="AH2498"/>
      <c r="BG2498"/>
    </row>
    <row r="2499" spans="3:59" ht="15" x14ac:dyDescent="0.25">
      <c r="C2499"/>
      <c r="D2499"/>
      <c r="E2499"/>
      <c r="AH2499"/>
      <c r="BG2499"/>
    </row>
    <row r="2500" spans="3:59" ht="15" x14ac:dyDescent="0.25">
      <c r="C2500"/>
      <c r="D2500"/>
      <c r="E2500"/>
      <c r="AH2500"/>
      <c r="BG2500"/>
    </row>
    <row r="2501" spans="3:59" ht="15" x14ac:dyDescent="0.25">
      <c r="C2501"/>
      <c r="D2501"/>
      <c r="E2501"/>
      <c r="AH2501"/>
      <c r="BG2501"/>
    </row>
    <row r="2502" spans="3:59" ht="15" x14ac:dyDescent="0.25">
      <c r="C2502"/>
      <c r="D2502"/>
      <c r="E2502"/>
      <c r="AH2502"/>
      <c r="BG2502"/>
    </row>
    <row r="2503" spans="3:59" ht="15" x14ac:dyDescent="0.25">
      <c r="C2503"/>
      <c r="D2503"/>
      <c r="E2503"/>
      <c r="AH2503"/>
      <c r="BG2503"/>
    </row>
    <row r="2504" spans="3:59" ht="15" x14ac:dyDescent="0.25">
      <c r="C2504"/>
      <c r="D2504"/>
      <c r="E2504"/>
      <c r="AH2504"/>
      <c r="BG2504"/>
    </row>
    <row r="2505" spans="3:59" ht="15" x14ac:dyDescent="0.25">
      <c r="C2505"/>
      <c r="D2505"/>
      <c r="E2505"/>
      <c r="AH2505"/>
      <c r="BG2505"/>
    </row>
    <row r="2506" spans="3:59" ht="15" x14ac:dyDescent="0.25">
      <c r="C2506"/>
      <c r="D2506"/>
      <c r="E2506"/>
      <c r="AH2506"/>
      <c r="BG2506"/>
    </row>
    <row r="2507" spans="3:59" ht="15" x14ac:dyDescent="0.25">
      <c r="C2507"/>
      <c r="D2507"/>
      <c r="E2507"/>
      <c r="AH2507"/>
      <c r="BG2507"/>
    </row>
    <row r="2508" spans="3:59" ht="15" x14ac:dyDescent="0.25">
      <c r="C2508"/>
      <c r="D2508"/>
      <c r="E2508"/>
      <c r="AH2508"/>
      <c r="BG2508"/>
    </row>
    <row r="2509" spans="3:59" ht="15" x14ac:dyDescent="0.25">
      <c r="C2509"/>
      <c r="D2509"/>
      <c r="E2509"/>
      <c r="AH2509"/>
      <c r="BG2509"/>
    </row>
    <row r="2510" spans="3:59" ht="15" x14ac:dyDescent="0.25">
      <c r="C2510"/>
      <c r="D2510"/>
      <c r="E2510"/>
      <c r="AH2510"/>
      <c r="BG2510"/>
    </row>
    <row r="2511" spans="3:59" ht="15" x14ac:dyDescent="0.25">
      <c r="C2511"/>
      <c r="D2511"/>
      <c r="E2511"/>
      <c r="AH2511"/>
      <c r="BG2511"/>
    </row>
    <row r="2512" spans="3:59" ht="15" x14ac:dyDescent="0.25">
      <c r="C2512"/>
      <c r="D2512"/>
      <c r="E2512"/>
      <c r="AH2512"/>
      <c r="BG2512"/>
    </row>
    <row r="2513" spans="3:59" ht="15" x14ac:dyDescent="0.25">
      <c r="C2513"/>
      <c r="D2513"/>
      <c r="E2513"/>
      <c r="AH2513"/>
      <c r="BG2513"/>
    </row>
    <row r="2514" spans="3:59" ht="15" x14ac:dyDescent="0.25">
      <c r="C2514"/>
      <c r="D2514"/>
      <c r="E2514"/>
      <c r="AH2514"/>
      <c r="BG2514"/>
    </row>
    <row r="2515" spans="3:59" ht="15" x14ac:dyDescent="0.25">
      <c r="C2515"/>
      <c r="D2515"/>
      <c r="E2515"/>
      <c r="AH2515"/>
      <c r="BG2515"/>
    </row>
    <row r="2516" spans="3:59" ht="15" x14ac:dyDescent="0.25">
      <c r="C2516"/>
      <c r="D2516"/>
      <c r="E2516"/>
      <c r="AH2516"/>
      <c r="BG2516"/>
    </row>
    <row r="2517" spans="3:59" ht="15" x14ac:dyDescent="0.25">
      <c r="C2517"/>
      <c r="D2517"/>
      <c r="E2517"/>
      <c r="AH2517"/>
      <c r="BG2517"/>
    </row>
    <row r="2518" spans="3:59" ht="15" x14ac:dyDescent="0.25">
      <c r="C2518"/>
      <c r="D2518"/>
      <c r="E2518"/>
      <c r="AH2518"/>
      <c r="BG2518"/>
    </row>
    <row r="2519" spans="3:59" ht="15" x14ac:dyDescent="0.25">
      <c r="C2519"/>
      <c r="D2519"/>
      <c r="E2519"/>
      <c r="AH2519"/>
      <c r="BG2519"/>
    </row>
    <row r="2520" spans="3:59" ht="15" x14ac:dyDescent="0.25">
      <c r="C2520"/>
      <c r="D2520"/>
      <c r="E2520"/>
      <c r="AH2520"/>
      <c r="BG2520"/>
    </row>
    <row r="2521" spans="3:59" ht="15" x14ac:dyDescent="0.25">
      <c r="C2521"/>
      <c r="D2521"/>
      <c r="E2521"/>
      <c r="AH2521"/>
      <c r="BG2521"/>
    </row>
    <row r="2522" spans="3:59" ht="15" x14ac:dyDescent="0.25">
      <c r="C2522"/>
      <c r="D2522"/>
      <c r="E2522"/>
      <c r="AH2522"/>
      <c r="BG2522"/>
    </row>
    <row r="2523" spans="3:59" ht="15" x14ac:dyDescent="0.25">
      <c r="C2523"/>
      <c r="D2523"/>
      <c r="E2523"/>
      <c r="AH2523"/>
      <c r="BG2523"/>
    </row>
    <row r="2524" spans="3:59" ht="15" x14ac:dyDescent="0.25">
      <c r="C2524"/>
      <c r="D2524"/>
      <c r="E2524"/>
      <c r="AH2524"/>
      <c r="BG2524"/>
    </row>
    <row r="2525" spans="3:59" ht="15" x14ac:dyDescent="0.25">
      <c r="C2525"/>
      <c r="D2525"/>
      <c r="E2525"/>
      <c r="AH2525"/>
      <c r="BG2525"/>
    </row>
    <row r="2526" spans="3:59" ht="15" x14ac:dyDescent="0.25">
      <c r="C2526"/>
      <c r="D2526"/>
      <c r="E2526"/>
      <c r="AH2526"/>
      <c r="BG2526"/>
    </row>
    <row r="2527" spans="3:59" ht="15" x14ac:dyDescent="0.25">
      <c r="C2527"/>
      <c r="D2527"/>
      <c r="E2527"/>
      <c r="AH2527"/>
      <c r="BG2527"/>
    </row>
    <row r="2528" spans="3:59" ht="15" x14ac:dyDescent="0.25">
      <c r="C2528"/>
      <c r="D2528"/>
      <c r="E2528"/>
      <c r="AH2528"/>
      <c r="BG2528"/>
    </row>
    <row r="2529" spans="3:59" ht="15" x14ac:dyDescent="0.25">
      <c r="C2529"/>
      <c r="D2529"/>
      <c r="E2529"/>
      <c r="AH2529"/>
      <c r="BG2529"/>
    </row>
    <row r="2530" spans="3:59" ht="15" x14ac:dyDescent="0.25">
      <c r="C2530"/>
      <c r="D2530"/>
      <c r="E2530"/>
      <c r="AH2530"/>
      <c r="BG2530"/>
    </row>
    <row r="2531" spans="3:59" ht="15" x14ac:dyDescent="0.25">
      <c r="C2531"/>
      <c r="D2531"/>
      <c r="E2531"/>
      <c r="AH2531"/>
      <c r="BG2531"/>
    </row>
    <row r="2532" spans="3:59" ht="15" x14ac:dyDescent="0.25">
      <c r="C2532"/>
      <c r="D2532"/>
      <c r="E2532"/>
      <c r="AH2532"/>
      <c r="BG2532"/>
    </row>
    <row r="2533" spans="3:59" ht="15" x14ac:dyDescent="0.25">
      <c r="C2533"/>
      <c r="D2533"/>
      <c r="E2533"/>
      <c r="AH2533"/>
      <c r="BG2533"/>
    </row>
    <row r="2534" spans="3:59" ht="15" x14ac:dyDescent="0.25">
      <c r="C2534"/>
      <c r="D2534"/>
      <c r="E2534"/>
      <c r="AH2534"/>
      <c r="BG2534"/>
    </row>
    <row r="2535" spans="3:59" ht="15" x14ac:dyDescent="0.25">
      <c r="C2535"/>
      <c r="D2535"/>
      <c r="E2535"/>
      <c r="AH2535"/>
      <c r="BG2535"/>
    </row>
    <row r="2536" spans="3:59" ht="15" x14ac:dyDescent="0.25">
      <c r="C2536"/>
      <c r="D2536"/>
      <c r="E2536"/>
      <c r="AH2536"/>
      <c r="BG2536"/>
    </row>
    <row r="2537" spans="3:59" ht="15" x14ac:dyDescent="0.25">
      <c r="C2537"/>
      <c r="D2537"/>
      <c r="E2537"/>
      <c r="AH2537"/>
      <c r="BG2537"/>
    </row>
    <row r="2538" spans="3:59" ht="15" x14ac:dyDescent="0.25">
      <c r="C2538"/>
      <c r="D2538"/>
      <c r="E2538"/>
      <c r="AH2538"/>
      <c r="BG2538"/>
    </row>
    <row r="2539" spans="3:59" ht="15" x14ac:dyDescent="0.25">
      <c r="C2539"/>
      <c r="D2539"/>
      <c r="E2539"/>
      <c r="AH2539"/>
      <c r="BG2539"/>
    </row>
    <row r="2540" spans="3:59" ht="15" x14ac:dyDescent="0.25">
      <c r="C2540"/>
      <c r="D2540"/>
      <c r="E2540"/>
      <c r="AH2540"/>
      <c r="BG2540"/>
    </row>
    <row r="2541" spans="3:59" ht="15" x14ac:dyDescent="0.25">
      <c r="C2541"/>
      <c r="D2541"/>
      <c r="E2541"/>
      <c r="AH2541"/>
      <c r="BG2541"/>
    </row>
    <row r="2542" spans="3:59" ht="15" x14ac:dyDescent="0.25">
      <c r="C2542"/>
      <c r="D2542"/>
      <c r="E2542"/>
      <c r="AH2542"/>
      <c r="BG2542"/>
    </row>
    <row r="2543" spans="3:59" ht="15" x14ac:dyDescent="0.25">
      <c r="C2543"/>
      <c r="D2543"/>
      <c r="E2543"/>
      <c r="AH2543"/>
      <c r="BG2543"/>
    </row>
    <row r="2544" spans="3:59" ht="15" x14ac:dyDescent="0.25">
      <c r="C2544"/>
      <c r="D2544"/>
      <c r="E2544"/>
      <c r="AH2544"/>
      <c r="BG2544"/>
    </row>
    <row r="2545" spans="3:59" ht="15" x14ac:dyDescent="0.25">
      <c r="C2545"/>
      <c r="D2545"/>
      <c r="E2545"/>
      <c r="AH2545"/>
      <c r="BG2545"/>
    </row>
    <row r="2546" spans="3:59" ht="15" x14ac:dyDescent="0.25">
      <c r="C2546"/>
      <c r="D2546"/>
      <c r="E2546"/>
      <c r="AH2546"/>
      <c r="BG2546"/>
    </row>
    <row r="2547" spans="3:59" ht="15" x14ac:dyDescent="0.25">
      <c r="C2547"/>
      <c r="D2547"/>
      <c r="E2547"/>
      <c r="AH2547"/>
      <c r="BG2547"/>
    </row>
    <row r="2548" spans="3:59" ht="15" x14ac:dyDescent="0.25">
      <c r="C2548"/>
      <c r="D2548"/>
      <c r="E2548"/>
      <c r="AH2548"/>
      <c r="BG2548"/>
    </row>
    <row r="2549" spans="3:59" ht="15" x14ac:dyDescent="0.25">
      <c r="C2549"/>
      <c r="D2549"/>
      <c r="E2549"/>
      <c r="AH2549"/>
      <c r="BG2549"/>
    </row>
    <row r="2550" spans="3:59" ht="15" x14ac:dyDescent="0.25">
      <c r="C2550"/>
      <c r="D2550"/>
      <c r="E2550"/>
      <c r="AH2550"/>
      <c r="BG2550"/>
    </row>
    <row r="2551" spans="3:59" ht="15" x14ac:dyDescent="0.25">
      <c r="C2551"/>
      <c r="D2551"/>
      <c r="E2551"/>
      <c r="AH2551"/>
      <c r="BG2551"/>
    </row>
    <row r="2552" spans="3:59" ht="15" x14ac:dyDescent="0.25">
      <c r="C2552"/>
      <c r="D2552"/>
      <c r="E2552"/>
      <c r="AH2552"/>
      <c r="BG2552"/>
    </row>
    <row r="2553" spans="3:59" ht="15" x14ac:dyDescent="0.25">
      <c r="C2553"/>
      <c r="D2553"/>
      <c r="E2553"/>
      <c r="AH2553"/>
      <c r="BG2553"/>
    </row>
    <row r="2554" spans="3:59" ht="15" x14ac:dyDescent="0.25">
      <c r="C2554"/>
      <c r="D2554"/>
      <c r="E2554"/>
      <c r="AH2554"/>
      <c r="BG2554"/>
    </row>
    <row r="2555" spans="3:59" ht="15" x14ac:dyDescent="0.25">
      <c r="C2555"/>
      <c r="D2555"/>
      <c r="E2555"/>
      <c r="AH2555"/>
      <c r="BG2555"/>
    </row>
    <row r="2556" spans="3:59" ht="15" x14ac:dyDescent="0.25">
      <c r="C2556"/>
      <c r="D2556"/>
      <c r="E2556"/>
      <c r="AH2556"/>
      <c r="BG2556"/>
    </row>
    <row r="2557" spans="3:59" ht="15" x14ac:dyDescent="0.25">
      <c r="C2557"/>
      <c r="D2557"/>
      <c r="E2557"/>
      <c r="AH2557"/>
      <c r="BG2557"/>
    </row>
    <row r="2558" spans="3:59" ht="15" x14ac:dyDescent="0.25">
      <c r="C2558"/>
      <c r="D2558"/>
      <c r="E2558"/>
      <c r="AH2558"/>
      <c r="BG2558"/>
    </row>
    <row r="2559" spans="3:59" ht="15" x14ac:dyDescent="0.25">
      <c r="C2559"/>
      <c r="D2559"/>
      <c r="E2559"/>
      <c r="AH2559"/>
      <c r="BG2559"/>
    </row>
    <row r="2560" spans="3:59" ht="15" x14ac:dyDescent="0.25">
      <c r="C2560"/>
      <c r="D2560"/>
      <c r="E2560"/>
      <c r="AH2560"/>
      <c r="BG2560"/>
    </row>
    <row r="2561" spans="3:59" ht="15" x14ac:dyDescent="0.25">
      <c r="C2561"/>
      <c r="D2561"/>
      <c r="E2561"/>
      <c r="AH2561"/>
      <c r="BG2561"/>
    </row>
    <row r="2562" spans="3:59" ht="15" x14ac:dyDescent="0.25">
      <c r="C2562"/>
      <c r="D2562"/>
      <c r="E2562"/>
      <c r="AH2562"/>
      <c r="BG2562"/>
    </row>
    <row r="2563" spans="3:59" ht="15" x14ac:dyDescent="0.25">
      <c r="C2563"/>
      <c r="D2563"/>
      <c r="E2563"/>
      <c r="AH2563"/>
      <c r="BG2563"/>
    </row>
    <row r="2564" spans="3:59" ht="15" x14ac:dyDescent="0.25">
      <c r="C2564"/>
      <c r="D2564"/>
      <c r="E2564"/>
      <c r="AH2564"/>
      <c r="BG2564"/>
    </row>
    <row r="2565" spans="3:59" ht="15" x14ac:dyDescent="0.25">
      <c r="C2565"/>
      <c r="D2565"/>
      <c r="E2565"/>
      <c r="AH2565"/>
      <c r="BG2565"/>
    </row>
    <row r="2566" spans="3:59" ht="15" x14ac:dyDescent="0.25">
      <c r="C2566"/>
      <c r="D2566"/>
      <c r="E2566"/>
      <c r="AH2566"/>
      <c r="BG2566"/>
    </row>
    <row r="2567" spans="3:59" ht="15" x14ac:dyDescent="0.25">
      <c r="C2567"/>
      <c r="D2567"/>
      <c r="E2567"/>
      <c r="AH2567"/>
      <c r="BG2567"/>
    </row>
    <row r="2568" spans="3:59" ht="15" x14ac:dyDescent="0.25">
      <c r="C2568"/>
      <c r="D2568"/>
      <c r="E2568"/>
      <c r="AH2568"/>
      <c r="BG2568"/>
    </row>
    <row r="2569" spans="3:59" ht="15" x14ac:dyDescent="0.25">
      <c r="C2569"/>
      <c r="D2569"/>
      <c r="E2569"/>
      <c r="AH2569"/>
      <c r="BG2569"/>
    </row>
    <row r="2570" spans="3:59" ht="15" x14ac:dyDescent="0.25">
      <c r="C2570"/>
      <c r="D2570"/>
      <c r="E2570"/>
      <c r="AH2570"/>
      <c r="BG2570"/>
    </row>
    <row r="2571" spans="3:59" ht="15" x14ac:dyDescent="0.25">
      <c r="C2571"/>
      <c r="D2571"/>
      <c r="E2571"/>
      <c r="AH2571"/>
      <c r="BG2571"/>
    </row>
    <row r="2572" spans="3:59" ht="15" x14ac:dyDescent="0.25">
      <c r="C2572"/>
      <c r="D2572"/>
      <c r="E2572"/>
      <c r="AH2572"/>
      <c r="BG2572"/>
    </row>
    <row r="2573" spans="3:59" ht="15" x14ac:dyDescent="0.25">
      <c r="C2573"/>
      <c r="D2573"/>
      <c r="E2573"/>
      <c r="AH2573"/>
      <c r="BG2573"/>
    </row>
    <row r="2574" spans="3:59" ht="15" x14ac:dyDescent="0.25">
      <c r="C2574"/>
      <c r="D2574"/>
      <c r="E2574"/>
      <c r="AH2574"/>
      <c r="BG2574"/>
    </row>
    <row r="2575" spans="3:59" ht="15" x14ac:dyDescent="0.25">
      <c r="C2575"/>
      <c r="D2575"/>
      <c r="E2575"/>
      <c r="AH2575"/>
      <c r="BG2575"/>
    </row>
    <row r="2576" spans="3:59" ht="15" x14ac:dyDescent="0.25">
      <c r="C2576"/>
      <c r="D2576"/>
      <c r="E2576"/>
      <c r="AH2576"/>
      <c r="BG2576"/>
    </row>
    <row r="2577" spans="3:59" ht="15" x14ac:dyDescent="0.25">
      <c r="C2577"/>
      <c r="D2577"/>
      <c r="E2577"/>
      <c r="AH2577"/>
      <c r="BG2577"/>
    </row>
    <row r="2578" spans="3:59" ht="15" x14ac:dyDescent="0.25">
      <c r="C2578"/>
      <c r="D2578"/>
      <c r="E2578"/>
      <c r="AH2578"/>
      <c r="BG2578"/>
    </row>
    <row r="2579" spans="3:59" ht="15" x14ac:dyDescent="0.25">
      <c r="C2579"/>
      <c r="D2579"/>
      <c r="E2579"/>
      <c r="AH2579"/>
      <c r="BG2579"/>
    </row>
    <row r="2580" spans="3:59" ht="15" x14ac:dyDescent="0.25">
      <c r="C2580"/>
      <c r="D2580"/>
      <c r="E2580"/>
      <c r="AH2580"/>
      <c r="BG2580"/>
    </row>
    <row r="2581" spans="3:59" ht="15" x14ac:dyDescent="0.25">
      <c r="C2581"/>
      <c r="D2581"/>
      <c r="E2581"/>
      <c r="AH2581"/>
      <c r="BG2581"/>
    </row>
    <row r="2582" spans="3:59" ht="15" x14ac:dyDescent="0.25">
      <c r="C2582"/>
      <c r="D2582"/>
      <c r="E2582"/>
      <c r="AH2582"/>
      <c r="BG2582"/>
    </row>
    <row r="2583" spans="3:59" ht="15" x14ac:dyDescent="0.25">
      <c r="C2583"/>
      <c r="D2583"/>
      <c r="E2583"/>
      <c r="AH2583"/>
      <c r="BG2583"/>
    </row>
    <row r="2584" spans="3:59" ht="15" x14ac:dyDescent="0.25">
      <c r="C2584"/>
      <c r="D2584"/>
      <c r="E2584"/>
      <c r="AH2584"/>
      <c r="BG2584"/>
    </row>
    <row r="2585" spans="3:59" ht="15" x14ac:dyDescent="0.25">
      <c r="C2585"/>
      <c r="D2585"/>
      <c r="E2585"/>
      <c r="AH2585"/>
      <c r="BG2585"/>
    </row>
    <row r="2586" spans="3:59" ht="15" x14ac:dyDescent="0.25">
      <c r="C2586"/>
      <c r="D2586"/>
      <c r="E2586"/>
      <c r="AH2586"/>
      <c r="BG2586"/>
    </row>
    <row r="2587" spans="3:59" ht="15" x14ac:dyDescent="0.25">
      <c r="C2587"/>
      <c r="D2587"/>
      <c r="E2587"/>
      <c r="AH2587"/>
      <c r="BG2587"/>
    </row>
    <row r="2588" spans="3:59" ht="15" x14ac:dyDescent="0.25">
      <c r="C2588"/>
      <c r="D2588"/>
      <c r="E2588"/>
      <c r="AH2588"/>
      <c r="BG2588"/>
    </row>
    <row r="2589" spans="3:59" ht="15" x14ac:dyDescent="0.25">
      <c r="C2589"/>
      <c r="D2589"/>
      <c r="E2589"/>
      <c r="AH2589"/>
      <c r="BG2589"/>
    </row>
    <row r="2590" spans="3:59" ht="15" x14ac:dyDescent="0.25">
      <c r="C2590"/>
      <c r="D2590"/>
      <c r="E2590"/>
      <c r="AH2590"/>
      <c r="BG2590"/>
    </row>
    <row r="2591" spans="3:59" ht="15" x14ac:dyDescent="0.25">
      <c r="C2591"/>
      <c r="D2591"/>
      <c r="E2591"/>
      <c r="AH2591"/>
      <c r="BG2591"/>
    </row>
    <row r="2592" spans="3:59" ht="15" x14ac:dyDescent="0.25">
      <c r="C2592"/>
      <c r="D2592"/>
      <c r="E2592"/>
      <c r="AH2592"/>
      <c r="BG2592"/>
    </row>
    <row r="2593" spans="3:59" ht="15" x14ac:dyDescent="0.25">
      <c r="C2593"/>
      <c r="D2593"/>
      <c r="E2593"/>
      <c r="AH2593"/>
      <c r="BG2593"/>
    </row>
    <row r="2594" spans="3:59" ht="15" x14ac:dyDescent="0.25">
      <c r="C2594"/>
      <c r="D2594"/>
      <c r="E2594"/>
      <c r="AH2594"/>
      <c r="BG2594"/>
    </row>
    <row r="2595" spans="3:59" ht="15" x14ac:dyDescent="0.25">
      <c r="C2595"/>
      <c r="D2595"/>
      <c r="E2595"/>
      <c r="AH2595"/>
      <c r="BG2595"/>
    </row>
    <row r="2596" spans="3:59" ht="15" x14ac:dyDescent="0.25">
      <c r="C2596"/>
      <c r="D2596"/>
      <c r="E2596"/>
      <c r="AH2596"/>
      <c r="BG2596"/>
    </row>
    <row r="2597" spans="3:59" ht="15" x14ac:dyDescent="0.25">
      <c r="C2597"/>
      <c r="D2597"/>
      <c r="E2597"/>
      <c r="AH2597"/>
      <c r="BG2597"/>
    </row>
    <row r="2598" spans="3:59" ht="15" x14ac:dyDescent="0.25">
      <c r="C2598"/>
      <c r="D2598"/>
      <c r="E2598"/>
      <c r="AH2598"/>
      <c r="BG2598"/>
    </row>
    <row r="2599" spans="3:59" ht="15" x14ac:dyDescent="0.25">
      <c r="C2599"/>
      <c r="D2599"/>
      <c r="E2599"/>
      <c r="AH2599"/>
      <c r="BG2599"/>
    </row>
    <row r="2600" spans="3:59" ht="15" x14ac:dyDescent="0.25">
      <c r="C2600"/>
      <c r="D2600"/>
      <c r="E2600"/>
      <c r="AH2600"/>
      <c r="BG2600"/>
    </row>
    <row r="2601" spans="3:59" ht="15" x14ac:dyDescent="0.25">
      <c r="C2601"/>
      <c r="D2601"/>
      <c r="E2601"/>
      <c r="AH2601"/>
      <c r="BG2601"/>
    </row>
    <row r="2602" spans="3:59" ht="15" x14ac:dyDescent="0.25">
      <c r="C2602"/>
      <c r="D2602"/>
      <c r="E2602"/>
      <c r="AH2602"/>
      <c r="BG2602"/>
    </row>
    <row r="2603" spans="3:59" ht="15" x14ac:dyDescent="0.25">
      <c r="C2603"/>
      <c r="D2603"/>
      <c r="E2603"/>
      <c r="AH2603"/>
      <c r="BG2603"/>
    </row>
    <row r="2604" spans="3:59" ht="15" x14ac:dyDescent="0.25">
      <c r="C2604"/>
      <c r="D2604"/>
      <c r="E2604"/>
      <c r="AH2604"/>
      <c r="BG2604"/>
    </row>
    <row r="2605" spans="3:59" ht="15" x14ac:dyDescent="0.25">
      <c r="C2605"/>
      <c r="D2605"/>
      <c r="E2605"/>
      <c r="AH2605"/>
      <c r="BG2605"/>
    </row>
    <row r="2606" spans="3:59" ht="15" x14ac:dyDescent="0.25">
      <c r="C2606"/>
      <c r="D2606"/>
      <c r="E2606"/>
      <c r="AH2606"/>
      <c r="BG2606"/>
    </row>
    <row r="2607" spans="3:59" ht="15" x14ac:dyDescent="0.25">
      <c r="C2607"/>
      <c r="D2607"/>
      <c r="E2607"/>
      <c r="AH2607"/>
      <c r="BG2607"/>
    </row>
    <row r="2608" spans="3:59" ht="15" x14ac:dyDescent="0.25">
      <c r="C2608"/>
      <c r="D2608"/>
      <c r="E2608"/>
      <c r="AH2608"/>
      <c r="BG2608"/>
    </row>
    <row r="2609" spans="3:59" ht="15" x14ac:dyDescent="0.25">
      <c r="C2609"/>
      <c r="D2609"/>
      <c r="E2609"/>
      <c r="AH2609"/>
      <c r="BG2609"/>
    </row>
    <row r="2610" spans="3:59" ht="15" x14ac:dyDescent="0.25">
      <c r="C2610"/>
      <c r="D2610"/>
      <c r="E2610"/>
      <c r="AH2610"/>
      <c r="BG2610"/>
    </row>
    <row r="2611" spans="3:59" ht="15" x14ac:dyDescent="0.25">
      <c r="C2611"/>
      <c r="D2611"/>
      <c r="E2611"/>
      <c r="AH2611"/>
      <c r="BG2611"/>
    </row>
    <row r="2612" spans="3:59" ht="15" x14ac:dyDescent="0.25">
      <c r="C2612"/>
      <c r="D2612"/>
      <c r="E2612"/>
      <c r="AH2612"/>
      <c r="BG2612"/>
    </row>
    <row r="2613" spans="3:59" ht="15" x14ac:dyDescent="0.25">
      <c r="C2613"/>
      <c r="D2613"/>
      <c r="E2613"/>
      <c r="AH2613"/>
      <c r="BG2613"/>
    </row>
    <row r="2614" spans="3:59" ht="15" x14ac:dyDescent="0.25">
      <c r="C2614"/>
      <c r="D2614"/>
      <c r="E2614"/>
      <c r="AH2614"/>
      <c r="BG2614"/>
    </row>
    <row r="2615" spans="3:59" ht="15" x14ac:dyDescent="0.25">
      <c r="C2615"/>
      <c r="D2615"/>
      <c r="E2615"/>
      <c r="AH2615"/>
      <c r="BG2615"/>
    </row>
    <row r="2616" spans="3:59" ht="15" x14ac:dyDescent="0.25">
      <c r="C2616"/>
      <c r="D2616"/>
      <c r="E2616"/>
      <c r="AH2616"/>
      <c r="BG2616"/>
    </row>
    <row r="2617" spans="3:59" ht="15" x14ac:dyDescent="0.25">
      <c r="C2617"/>
      <c r="D2617"/>
      <c r="E2617"/>
      <c r="AH2617"/>
      <c r="BG2617"/>
    </row>
    <row r="2618" spans="3:59" ht="15" x14ac:dyDescent="0.25">
      <c r="C2618"/>
      <c r="D2618"/>
      <c r="E2618"/>
      <c r="AH2618"/>
      <c r="BG2618"/>
    </row>
    <row r="2619" spans="3:59" ht="15" x14ac:dyDescent="0.25">
      <c r="C2619"/>
      <c r="D2619"/>
      <c r="E2619"/>
      <c r="AH2619"/>
      <c r="BG2619"/>
    </row>
    <row r="2620" spans="3:59" ht="15" x14ac:dyDescent="0.25">
      <c r="C2620"/>
      <c r="D2620"/>
      <c r="E2620"/>
      <c r="AH2620"/>
      <c r="BG2620"/>
    </row>
    <row r="2621" spans="3:59" ht="15" x14ac:dyDescent="0.25">
      <c r="C2621"/>
      <c r="D2621"/>
      <c r="E2621"/>
      <c r="AH2621"/>
      <c r="BG2621"/>
    </row>
    <row r="2622" spans="3:59" ht="15" x14ac:dyDescent="0.25">
      <c r="C2622"/>
      <c r="D2622"/>
      <c r="E2622"/>
      <c r="AH2622"/>
      <c r="BG2622"/>
    </row>
    <row r="2623" spans="3:59" ht="15" x14ac:dyDescent="0.25">
      <c r="C2623"/>
      <c r="D2623"/>
      <c r="E2623"/>
      <c r="AH2623"/>
      <c r="BG2623"/>
    </row>
    <row r="2624" spans="3:59" ht="15" x14ac:dyDescent="0.25">
      <c r="C2624"/>
      <c r="D2624"/>
      <c r="E2624"/>
      <c r="AH2624"/>
      <c r="BG2624"/>
    </row>
    <row r="2625" spans="3:59" ht="15" x14ac:dyDescent="0.25">
      <c r="C2625"/>
      <c r="D2625"/>
      <c r="E2625"/>
      <c r="AH2625"/>
      <c r="BG2625"/>
    </row>
    <row r="2626" spans="3:59" ht="15" x14ac:dyDescent="0.25">
      <c r="C2626"/>
      <c r="D2626"/>
      <c r="E2626"/>
      <c r="AH2626"/>
      <c r="BG2626"/>
    </row>
    <row r="2627" spans="3:59" ht="15" x14ac:dyDescent="0.25">
      <c r="C2627"/>
      <c r="D2627"/>
      <c r="E2627"/>
      <c r="AH2627"/>
      <c r="BG2627"/>
    </row>
    <row r="2628" spans="3:59" ht="15" x14ac:dyDescent="0.25">
      <c r="C2628"/>
      <c r="D2628"/>
      <c r="E2628"/>
      <c r="AH2628"/>
      <c r="BG2628"/>
    </row>
    <row r="2629" spans="3:59" ht="15" x14ac:dyDescent="0.25">
      <c r="C2629"/>
      <c r="D2629"/>
      <c r="E2629"/>
      <c r="AH2629"/>
      <c r="BG2629"/>
    </row>
    <row r="2630" spans="3:59" ht="15" x14ac:dyDescent="0.25">
      <c r="C2630"/>
      <c r="D2630"/>
      <c r="E2630"/>
      <c r="AH2630"/>
      <c r="BG2630"/>
    </row>
    <row r="2631" spans="3:59" ht="15" x14ac:dyDescent="0.25">
      <c r="C2631"/>
      <c r="D2631"/>
      <c r="E2631"/>
      <c r="AH2631"/>
      <c r="BG2631"/>
    </row>
    <row r="2632" spans="3:59" ht="15" x14ac:dyDescent="0.25">
      <c r="C2632"/>
      <c r="D2632"/>
      <c r="E2632"/>
      <c r="AH2632"/>
      <c r="BG2632"/>
    </row>
    <row r="2633" spans="3:59" ht="15" x14ac:dyDescent="0.25">
      <c r="C2633"/>
      <c r="D2633"/>
      <c r="E2633"/>
      <c r="AH2633"/>
      <c r="BG2633"/>
    </row>
    <row r="2634" spans="3:59" ht="15" x14ac:dyDescent="0.25">
      <c r="C2634"/>
      <c r="D2634"/>
      <c r="E2634"/>
      <c r="AH2634"/>
      <c r="BG2634"/>
    </row>
    <row r="2635" spans="3:59" ht="15" x14ac:dyDescent="0.25">
      <c r="C2635"/>
      <c r="D2635"/>
      <c r="E2635"/>
      <c r="AH2635"/>
      <c r="BG2635"/>
    </row>
    <row r="2636" spans="3:59" ht="15" x14ac:dyDescent="0.25">
      <c r="C2636"/>
      <c r="D2636"/>
      <c r="E2636"/>
      <c r="AH2636"/>
      <c r="BG2636"/>
    </row>
    <row r="2637" spans="3:59" ht="15" x14ac:dyDescent="0.25">
      <c r="C2637"/>
      <c r="D2637"/>
      <c r="E2637"/>
      <c r="AH2637"/>
      <c r="BG2637"/>
    </row>
    <row r="2638" spans="3:59" ht="15" x14ac:dyDescent="0.25">
      <c r="C2638"/>
      <c r="D2638"/>
      <c r="E2638"/>
      <c r="AH2638"/>
      <c r="BG2638"/>
    </row>
    <row r="2639" spans="3:59" ht="15" x14ac:dyDescent="0.25">
      <c r="C2639"/>
      <c r="D2639"/>
      <c r="E2639"/>
      <c r="AH2639"/>
      <c r="BG2639"/>
    </row>
    <row r="2640" spans="3:59" ht="15" x14ac:dyDescent="0.25">
      <c r="C2640"/>
      <c r="D2640"/>
      <c r="E2640"/>
      <c r="AH2640"/>
      <c r="BG2640"/>
    </row>
    <row r="2641" spans="3:59" ht="15" x14ac:dyDescent="0.25">
      <c r="C2641"/>
      <c r="D2641"/>
      <c r="E2641"/>
      <c r="AH2641"/>
      <c r="BG2641"/>
    </row>
    <row r="2642" spans="3:59" ht="15" x14ac:dyDescent="0.25">
      <c r="C2642"/>
      <c r="D2642"/>
      <c r="E2642"/>
      <c r="AH2642"/>
      <c r="BG2642"/>
    </row>
    <row r="2643" spans="3:59" ht="15" x14ac:dyDescent="0.25">
      <c r="C2643"/>
      <c r="D2643"/>
      <c r="E2643"/>
      <c r="AH2643"/>
      <c r="BG2643"/>
    </row>
    <row r="2644" spans="3:59" ht="15" x14ac:dyDescent="0.25">
      <c r="C2644"/>
      <c r="D2644"/>
      <c r="E2644"/>
      <c r="AH2644"/>
      <c r="BG2644"/>
    </row>
    <row r="2645" spans="3:59" ht="15" x14ac:dyDescent="0.25">
      <c r="C2645"/>
      <c r="D2645"/>
      <c r="E2645"/>
      <c r="AH2645"/>
      <c r="BG2645"/>
    </row>
    <row r="2646" spans="3:59" ht="15" x14ac:dyDescent="0.25">
      <c r="C2646"/>
      <c r="D2646"/>
      <c r="E2646"/>
      <c r="AH2646"/>
      <c r="BG2646"/>
    </row>
    <row r="2647" spans="3:59" ht="15" x14ac:dyDescent="0.25">
      <c r="C2647"/>
      <c r="D2647"/>
      <c r="E2647"/>
      <c r="AH2647"/>
      <c r="BG2647"/>
    </row>
    <row r="2648" spans="3:59" ht="15" x14ac:dyDescent="0.25">
      <c r="C2648"/>
      <c r="D2648"/>
      <c r="E2648"/>
      <c r="AH2648"/>
      <c r="BG2648"/>
    </row>
    <row r="2649" spans="3:59" ht="15" x14ac:dyDescent="0.25">
      <c r="C2649"/>
      <c r="D2649"/>
      <c r="E2649"/>
      <c r="AH2649"/>
      <c r="BG2649"/>
    </row>
    <row r="2650" spans="3:59" ht="15" x14ac:dyDescent="0.25">
      <c r="C2650"/>
      <c r="D2650"/>
      <c r="E2650"/>
      <c r="AH2650"/>
      <c r="BG2650"/>
    </row>
    <row r="2651" spans="3:59" ht="15" x14ac:dyDescent="0.25">
      <c r="C2651"/>
      <c r="D2651"/>
      <c r="E2651"/>
      <c r="AH2651"/>
      <c r="BG2651"/>
    </row>
    <row r="2652" spans="3:59" ht="15" x14ac:dyDescent="0.25">
      <c r="C2652"/>
      <c r="D2652"/>
      <c r="E2652"/>
      <c r="AH2652"/>
      <c r="BG2652"/>
    </row>
    <row r="2653" spans="3:59" ht="15" x14ac:dyDescent="0.25">
      <c r="C2653"/>
      <c r="D2653"/>
      <c r="E2653"/>
      <c r="AH2653"/>
      <c r="BG2653"/>
    </row>
    <row r="2654" spans="3:59" ht="15" x14ac:dyDescent="0.25">
      <c r="C2654"/>
      <c r="D2654"/>
      <c r="E2654"/>
      <c r="AH2654"/>
      <c r="BG2654"/>
    </row>
    <row r="2655" spans="3:59" ht="15" x14ac:dyDescent="0.25">
      <c r="C2655"/>
      <c r="D2655"/>
      <c r="E2655"/>
      <c r="AH2655"/>
      <c r="BG2655"/>
    </row>
    <row r="2656" spans="3:59" ht="15" x14ac:dyDescent="0.25">
      <c r="C2656"/>
      <c r="D2656"/>
      <c r="E2656"/>
      <c r="AH2656"/>
      <c r="BG2656"/>
    </row>
    <row r="2657" spans="3:59" ht="15" x14ac:dyDescent="0.25">
      <c r="C2657"/>
      <c r="D2657"/>
      <c r="E2657"/>
      <c r="AH2657"/>
      <c r="BG2657"/>
    </row>
    <row r="2658" spans="3:59" ht="15" x14ac:dyDescent="0.25">
      <c r="C2658"/>
      <c r="D2658"/>
      <c r="E2658"/>
      <c r="AH2658"/>
      <c r="BG2658"/>
    </row>
    <row r="2659" spans="3:59" ht="15" x14ac:dyDescent="0.25">
      <c r="C2659"/>
      <c r="D2659"/>
      <c r="E2659"/>
      <c r="AH2659"/>
      <c r="BG2659"/>
    </row>
    <row r="2660" spans="3:59" ht="15" x14ac:dyDescent="0.25">
      <c r="C2660"/>
      <c r="D2660"/>
      <c r="E2660"/>
      <c r="AH2660"/>
      <c r="BG2660"/>
    </row>
    <row r="2661" spans="3:59" ht="15" x14ac:dyDescent="0.25">
      <c r="C2661"/>
      <c r="D2661"/>
      <c r="E2661"/>
      <c r="AH2661"/>
      <c r="BG2661"/>
    </row>
    <row r="2662" spans="3:59" ht="15" x14ac:dyDescent="0.25">
      <c r="C2662"/>
      <c r="D2662"/>
      <c r="E2662"/>
      <c r="AH2662"/>
      <c r="BG2662"/>
    </row>
    <row r="2663" spans="3:59" ht="15" x14ac:dyDescent="0.25">
      <c r="C2663"/>
      <c r="D2663"/>
      <c r="E2663"/>
      <c r="AH2663"/>
      <c r="BG2663"/>
    </row>
    <row r="2664" spans="3:59" ht="15" x14ac:dyDescent="0.25">
      <c r="C2664"/>
      <c r="D2664"/>
      <c r="E2664"/>
      <c r="AH2664"/>
      <c r="BG2664"/>
    </row>
    <row r="2665" spans="3:59" ht="15" x14ac:dyDescent="0.25">
      <c r="C2665"/>
      <c r="D2665"/>
      <c r="E2665"/>
      <c r="AH2665"/>
      <c r="BG2665"/>
    </row>
    <row r="2666" spans="3:59" ht="15" x14ac:dyDescent="0.25">
      <c r="C2666"/>
      <c r="D2666"/>
      <c r="E2666"/>
      <c r="AH2666"/>
      <c r="BG2666"/>
    </row>
    <row r="2667" spans="3:59" ht="15" x14ac:dyDescent="0.25">
      <c r="C2667"/>
      <c r="D2667"/>
      <c r="E2667"/>
      <c r="AH2667"/>
      <c r="BG2667"/>
    </row>
    <row r="2668" spans="3:59" ht="15" x14ac:dyDescent="0.25">
      <c r="C2668"/>
      <c r="D2668"/>
      <c r="E2668"/>
      <c r="AH2668"/>
      <c r="BG2668"/>
    </row>
    <row r="2669" spans="3:59" ht="15" x14ac:dyDescent="0.25">
      <c r="C2669"/>
      <c r="D2669"/>
      <c r="E2669"/>
      <c r="AH2669"/>
      <c r="BG2669"/>
    </row>
    <row r="2670" spans="3:59" ht="15" x14ac:dyDescent="0.25">
      <c r="C2670"/>
      <c r="D2670"/>
      <c r="E2670"/>
      <c r="AH2670"/>
      <c r="BG2670"/>
    </row>
    <row r="2671" spans="3:59" ht="15" x14ac:dyDescent="0.25">
      <c r="C2671"/>
      <c r="D2671"/>
      <c r="E2671"/>
      <c r="AH2671"/>
      <c r="BG2671"/>
    </row>
    <row r="2672" spans="3:59" ht="15" x14ac:dyDescent="0.25">
      <c r="C2672"/>
      <c r="D2672"/>
      <c r="E2672"/>
      <c r="AH2672"/>
      <c r="BG2672"/>
    </row>
    <row r="2673" spans="3:59" ht="15" x14ac:dyDescent="0.25">
      <c r="C2673"/>
      <c r="D2673"/>
      <c r="E2673"/>
      <c r="AH2673"/>
      <c r="BG2673"/>
    </row>
    <row r="2674" spans="3:59" ht="15" x14ac:dyDescent="0.25">
      <c r="C2674"/>
      <c r="D2674"/>
      <c r="E2674"/>
      <c r="AH2674"/>
      <c r="BG2674"/>
    </row>
    <row r="2675" spans="3:59" ht="15" x14ac:dyDescent="0.25">
      <c r="C2675"/>
      <c r="D2675"/>
      <c r="E2675"/>
      <c r="AH2675"/>
      <c r="BG2675"/>
    </row>
    <row r="2676" spans="3:59" ht="15" x14ac:dyDescent="0.25">
      <c r="C2676"/>
      <c r="D2676"/>
      <c r="E2676"/>
      <c r="AH2676"/>
      <c r="BG2676"/>
    </row>
    <row r="2677" spans="3:59" ht="15" x14ac:dyDescent="0.25">
      <c r="C2677"/>
      <c r="D2677"/>
      <c r="E2677"/>
      <c r="AH2677"/>
      <c r="BG2677"/>
    </row>
    <row r="2678" spans="3:59" ht="15" x14ac:dyDescent="0.25">
      <c r="C2678"/>
      <c r="D2678"/>
      <c r="E2678"/>
      <c r="AH2678"/>
      <c r="BG2678"/>
    </row>
    <row r="2679" spans="3:59" ht="15" x14ac:dyDescent="0.25">
      <c r="C2679"/>
      <c r="D2679"/>
      <c r="E2679"/>
      <c r="AH2679"/>
      <c r="BG2679"/>
    </row>
    <row r="2680" spans="3:59" ht="15" x14ac:dyDescent="0.25">
      <c r="C2680"/>
      <c r="D2680"/>
      <c r="E2680"/>
      <c r="AH2680"/>
      <c r="BG2680"/>
    </row>
    <row r="2681" spans="3:59" ht="15" x14ac:dyDescent="0.25">
      <c r="C2681"/>
      <c r="D2681"/>
      <c r="E2681"/>
      <c r="AH2681"/>
      <c r="BG2681"/>
    </row>
    <row r="2682" spans="3:59" ht="15" x14ac:dyDescent="0.25">
      <c r="C2682"/>
      <c r="D2682"/>
      <c r="E2682"/>
      <c r="AH2682"/>
      <c r="BG2682"/>
    </row>
    <row r="2683" spans="3:59" ht="15" x14ac:dyDescent="0.25">
      <c r="C2683"/>
      <c r="D2683"/>
      <c r="E2683"/>
      <c r="AH2683"/>
      <c r="BG2683"/>
    </row>
    <row r="2684" spans="3:59" ht="15" x14ac:dyDescent="0.25">
      <c r="C2684"/>
      <c r="D2684"/>
      <c r="E2684"/>
      <c r="AH2684"/>
      <c r="BG2684"/>
    </row>
    <row r="2685" spans="3:59" ht="15" x14ac:dyDescent="0.25">
      <c r="C2685"/>
      <c r="D2685"/>
      <c r="E2685"/>
      <c r="AH2685"/>
      <c r="BG2685"/>
    </row>
    <row r="2686" spans="3:59" ht="15" x14ac:dyDescent="0.25">
      <c r="C2686"/>
      <c r="D2686"/>
      <c r="E2686"/>
      <c r="AH2686"/>
      <c r="BG2686"/>
    </row>
    <row r="2687" spans="3:59" ht="15" x14ac:dyDescent="0.25">
      <c r="C2687"/>
      <c r="D2687"/>
      <c r="E2687"/>
      <c r="AH2687"/>
      <c r="BG2687"/>
    </row>
    <row r="2688" spans="3:59" ht="15" x14ac:dyDescent="0.25">
      <c r="C2688"/>
      <c r="D2688"/>
      <c r="E2688"/>
      <c r="AH2688"/>
      <c r="BG2688"/>
    </row>
    <row r="2689" spans="3:59" ht="15" x14ac:dyDescent="0.25">
      <c r="C2689"/>
      <c r="D2689"/>
      <c r="E2689"/>
      <c r="AH2689"/>
      <c r="BG2689"/>
    </row>
    <row r="2690" spans="3:59" ht="15" x14ac:dyDescent="0.25">
      <c r="C2690"/>
      <c r="D2690"/>
      <c r="E2690"/>
      <c r="AH2690"/>
      <c r="BG2690"/>
    </row>
    <row r="2691" spans="3:59" ht="15" x14ac:dyDescent="0.25">
      <c r="C2691"/>
      <c r="D2691"/>
      <c r="E2691"/>
      <c r="AH2691"/>
      <c r="BG2691"/>
    </row>
    <row r="2692" spans="3:59" ht="15" x14ac:dyDescent="0.25">
      <c r="C2692"/>
      <c r="D2692"/>
      <c r="E2692"/>
      <c r="AH2692"/>
      <c r="BG2692"/>
    </row>
    <row r="2693" spans="3:59" ht="15" x14ac:dyDescent="0.25">
      <c r="C2693"/>
      <c r="D2693"/>
      <c r="E2693"/>
      <c r="AH2693"/>
      <c r="BG2693"/>
    </row>
    <row r="2694" spans="3:59" ht="15" x14ac:dyDescent="0.25">
      <c r="C2694"/>
      <c r="D2694"/>
      <c r="E2694"/>
      <c r="AH2694"/>
      <c r="BG2694"/>
    </row>
    <row r="2695" spans="3:59" ht="15" x14ac:dyDescent="0.25">
      <c r="C2695"/>
      <c r="D2695"/>
      <c r="E2695"/>
      <c r="AH2695"/>
      <c r="BG2695"/>
    </row>
    <row r="2696" spans="3:59" ht="15" x14ac:dyDescent="0.25">
      <c r="C2696"/>
      <c r="D2696"/>
      <c r="E2696"/>
      <c r="AH2696"/>
      <c r="BG2696"/>
    </row>
    <row r="2697" spans="3:59" ht="15" x14ac:dyDescent="0.25">
      <c r="C2697"/>
      <c r="D2697"/>
      <c r="E2697"/>
      <c r="AH2697"/>
      <c r="BG2697"/>
    </row>
    <row r="2698" spans="3:59" ht="15" x14ac:dyDescent="0.25">
      <c r="C2698"/>
      <c r="D2698"/>
      <c r="E2698"/>
      <c r="AH2698"/>
      <c r="BG2698"/>
    </row>
    <row r="2699" spans="3:59" ht="15" x14ac:dyDescent="0.25">
      <c r="C2699"/>
      <c r="D2699"/>
      <c r="E2699"/>
      <c r="AH2699"/>
      <c r="BG2699"/>
    </row>
    <row r="2700" spans="3:59" ht="15" x14ac:dyDescent="0.25">
      <c r="C2700"/>
      <c r="D2700"/>
      <c r="E2700"/>
      <c r="AH2700"/>
      <c r="BG2700"/>
    </row>
    <row r="2701" spans="3:59" ht="15" x14ac:dyDescent="0.25">
      <c r="C2701"/>
      <c r="D2701"/>
      <c r="E2701"/>
      <c r="AH2701"/>
      <c r="BG2701"/>
    </row>
    <row r="2702" spans="3:59" ht="15" x14ac:dyDescent="0.25">
      <c r="C2702"/>
      <c r="D2702"/>
      <c r="E2702"/>
      <c r="AH2702"/>
      <c r="BG2702"/>
    </row>
    <row r="2703" spans="3:59" ht="15" x14ac:dyDescent="0.25">
      <c r="C2703"/>
      <c r="D2703"/>
      <c r="E2703"/>
      <c r="AH2703"/>
      <c r="BG2703"/>
    </row>
    <row r="2704" spans="3:59" ht="15" x14ac:dyDescent="0.25">
      <c r="C2704"/>
      <c r="D2704"/>
      <c r="E2704"/>
      <c r="AH2704"/>
      <c r="BG2704"/>
    </row>
    <row r="2705" spans="3:59" ht="15" x14ac:dyDescent="0.25">
      <c r="C2705"/>
      <c r="D2705"/>
      <c r="E2705"/>
      <c r="AH2705"/>
      <c r="BG2705"/>
    </row>
    <row r="2706" spans="3:59" ht="15" x14ac:dyDescent="0.25">
      <c r="C2706"/>
      <c r="D2706"/>
      <c r="E2706"/>
      <c r="AH2706"/>
      <c r="BG2706"/>
    </row>
    <row r="2707" spans="3:59" ht="15" x14ac:dyDescent="0.25">
      <c r="C2707"/>
      <c r="D2707"/>
      <c r="E2707"/>
      <c r="AH2707"/>
      <c r="BG2707"/>
    </row>
    <row r="2708" spans="3:59" ht="15" x14ac:dyDescent="0.25">
      <c r="C2708"/>
      <c r="D2708"/>
      <c r="E2708"/>
      <c r="AH2708"/>
      <c r="BG2708"/>
    </row>
    <row r="2709" spans="3:59" ht="15" x14ac:dyDescent="0.25">
      <c r="C2709"/>
      <c r="D2709"/>
      <c r="E2709"/>
      <c r="AH2709"/>
      <c r="BG2709"/>
    </row>
    <row r="2710" spans="3:59" ht="15" x14ac:dyDescent="0.25">
      <c r="C2710"/>
      <c r="D2710"/>
      <c r="E2710"/>
      <c r="AH2710"/>
      <c r="BG2710"/>
    </row>
    <row r="2711" spans="3:59" ht="15" x14ac:dyDescent="0.25">
      <c r="C2711"/>
      <c r="D2711"/>
      <c r="E2711"/>
      <c r="AH2711"/>
      <c r="BG2711"/>
    </row>
    <row r="2712" spans="3:59" ht="15" x14ac:dyDescent="0.25">
      <c r="C2712"/>
      <c r="D2712"/>
      <c r="E2712"/>
      <c r="AH2712"/>
      <c r="BG2712"/>
    </row>
    <row r="2713" spans="3:59" ht="15" x14ac:dyDescent="0.25">
      <c r="C2713"/>
      <c r="D2713"/>
      <c r="E2713"/>
      <c r="AH2713"/>
      <c r="BG2713"/>
    </row>
    <row r="2714" spans="3:59" ht="15" x14ac:dyDescent="0.25">
      <c r="C2714"/>
      <c r="D2714"/>
      <c r="E2714"/>
      <c r="AH2714"/>
      <c r="BG2714"/>
    </row>
    <row r="2715" spans="3:59" ht="15" x14ac:dyDescent="0.25">
      <c r="C2715"/>
      <c r="D2715"/>
      <c r="E2715"/>
      <c r="AH2715"/>
      <c r="BG2715"/>
    </row>
    <row r="2716" spans="3:59" ht="15" x14ac:dyDescent="0.25">
      <c r="C2716"/>
      <c r="D2716"/>
      <c r="E2716"/>
      <c r="AH2716"/>
      <c r="BG2716"/>
    </row>
    <row r="2717" spans="3:59" ht="15" x14ac:dyDescent="0.25">
      <c r="C2717"/>
      <c r="D2717"/>
      <c r="E2717"/>
      <c r="AH2717"/>
      <c r="BG2717"/>
    </row>
    <row r="2718" spans="3:59" ht="15" x14ac:dyDescent="0.25">
      <c r="C2718"/>
      <c r="D2718"/>
      <c r="E2718"/>
      <c r="AH2718"/>
      <c r="BG2718"/>
    </row>
    <row r="2719" spans="3:59" ht="15" x14ac:dyDescent="0.25">
      <c r="C2719"/>
      <c r="D2719"/>
      <c r="E2719"/>
      <c r="AH2719"/>
      <c r="BG2719"/>
    </row>
    <row r="2720" spans="3:59" ht="15" x14ac:dyDescent="0.25">
      <c r="C2720"/>
      <c r="D2720"/>
      <c r="E2720"/>
      <c r="AH2720"/>
      <c r="BG2720"/>
    </row>
    <row r="2721" spans="3:59" ht="15" x14ac:dyDescent="0.25">
      <c r="C2721"/>
      <c r="D2721"/>
      <c r="E2721"/>
      <c r="AH2721"/>
      <c r="BG2721"/>
    </row>
    <row r="2722" spans="3:59" ht="15" x14ac:dyDescent="0.25">
      <c r="C2722"/>
      <c r="D2722"/>
      <c r="E2722"/>
      <c r="AH2722"/>
      <c r="BG2722"/>
    </row>
    <row r="2723" spans="3:59" ht="15" x14ac:dyDescent="0.25">
      <c r="C2723"/>
      <c r="D2723"/>
      <c r="E2723"/>
      <c r="AH2723"/>
      <c r="BG2723"/>
    </row>
    <row r="2724" spans="3:59" ht="15" x14ac:dyDescent="0.25">
      <c r="C2724"/>
      <c r="D2724"/>
      <c r="E2724"/>
      <c r="AH2724"/>
      <c r="BG2724"/>
    </row>
    <row r="2725" spans="3:59" ht="15" x14ac:dyDescent="0.25">
      <c r="C2725"/>
      <c r="D2725"/>
      <c r="E2725"/>
      <c r="AH2725"/>
      <c r="BG2725"/>
    </row>
    <row r="2726" spans="3:59" ht="15" x14ac:dyDescent="0.25">
      <c r="C2726"/>
      <c r="D2726"/>
      <c r="E2726"/>
      <c r="AH2726"/>
      <c r="BG2726"/>
    </row>
    <row r="2727" spans="3:59" ht="15" x14ac:dyDescent="0.25">
      <c r="C2727"/>
      <c r="D2727"/>
      <c r="E2727"/>
      <c r="AH2727"/>
      <c r="BG2727"/>
    </row>
    <row r="2728" spans="3:59" ht="15" x14ac:dyDescent="0.25">
      <c r="C2728"/>
      <c r="D2728"/>
      <c r="E2728"/>
      <c r="AH2728"/>
      <c r="BG2728"/>
    </row>
    <row r="2729" spans="3:59" ht="15" x14ac:dyDescent="0.25">
      <c r="C2729"/>
      <c r="D2729"/>
      <c r="E2729"/>
      <c r="AH2729"/>
      <c r="BG2729"/>
    </row>
    <row r="2730" spans="3:59" ht="15" x14ac:dyDescent="0.25">
      <c r="C2730"/>
      <c r="D2730"/>
      <c r="E2730"/>
      <c r="AH2730"/>
      <c r="BG2730"/>
    </row>
    <row r="2731" spans="3:59" ht="15" x14ac:dyDescent="0.25">
      <c r="C2731"/>
      <c r="D2731"/>
      <c r="E2731"/>
      <c r="AH2731"/>
      <c r="BG2731"/>
    </row>
    <row r="2732" spans="3:59" ht="15" x14ac:dyDescent="0.25">
      <c r="C2732"/>
      <c r="D2732"/>
      <c r="E2732"/>
      <c r="AH2732"/>
      <c r="BG2732"/>
    </row>
    <row r="2733" spans="3:59" ht="15" x14ac:dyDescent="0.25">
      <c r="C2733"/>
      <c r="D2733"/>
      <c r="E2733"/>
      <c r="AH2733"/>
      <c r="BG2733"/>
    </row>
    <row r="2734" spans="3:59" ht="15" x14ac:dyDescent="0.25">
      <c r="C2734"/>
      <c r="D2734"/>
      <c r="E2734"/>
      <c r="AH2734"/>
      <c r="BG2734"/>
    </row>
    <row r="2735" spans="3:59" ht="15" x14ac:dyDescent="0.25">
      <c r="C2735"/>
      <c r="D2735"/>
      <c r="E2735"/>
      <c r="AH2735"/>
      <c r="BG2735"/>
    </row>
    <row r="2736" spans="3:59" ht="15" x14ac:dyDescent="0.25">
      <c r="C2736"/>
      <c r="D2736"/>
      <c r="E2736"/>
      <c r="AH2736"/>
      <c r="BG2736"/>
    </row>
    <row r="2737" spans="3:59" ht="15" x14ac:dyDescent="0.25">
      <c r="C2737"/>
      <c r="D2737"/>
      <c r="E2737"/>
      <c r="AH2737"/>
      <c r="BG2737"/>
    </row>
    <row r="2738" spans="3:59" ht="15" x14ac:dyDescent="0.25">
      <c r="C2738"/>
      <c r="D2738"/>
      <c r="E2738"/>
      <c r="AH2738"/>
      <c r="BG2738"/>
    </row>
    <row r="2739" spans="3:59" ht="15" x14ac:dyDescent="0.25">
      <c r="C2739"/>
      <c r="D2739"/>
      <c r="E2739"/>
      <c r="AH2739"/>
      <c r="BG2739"/>
    </row>
    <row r="2740" spans="3:59" ht="15" x14ac:dyDescent="0.25">
      <c r="C2740"/>
      <c r="D2740"/>
      <c r="E2740"/>
      <c r="AH2740"/>
      <c r="BG2740"/>
    </row>
    <row r="2741" spans="3:59" ht="15" x14ac:dyDescent="0.25">
      <c r="C2741"/>
      <c r="D2741"/>
      <c r="E2741"/>
      <c r="AH2741"/>
      <c r="BG2741"/>
    </row>
    <row r="2742" spans="3:59" ht="15" x14ac:dyDescent="0.25">
      <c r="C2742"/>
      <c r="D2742"/>
      <c r="E2742"/>
      <c r="AH2742"/>
      <c r="BG2742"/>
    </row>
    <row r="2743" spans="3:59" ht="15" x14ac:dyDescent="0.25">
      <c r="C2743"/>
      <c r="D2743"/>
      <c r="E2743"/>
      <c r="AH2743"/>
      <c r="BG2743"/>
    </row>
    <row r="2744" spans="3:59" ht="15" x14ac:dyDescent="0.25">
      <c r="C2744"/>
      <c r="D2744"/>
      <c r="E2744"/>
      <c r="AH2744"/>
      <c r="BG2744"/>
    </row>
    <row r="2745" spans="3:59" ht="15" x14ac:dyDescent="0.25">
      <c r="C2745"/>
      <c r="D2745"/>
      <c r="E2745"/>
      <c r="AH2745"/>
      <c r="BG2745"/>
    </row>
    <row r="2746" spans="3:59" ht="15" x14ac:dyDescent="0.25">
      <c r="C2746"/>
      <c r="D2746"/>
      <c r="E2746"/>
      <c r="AH2746"/>
      <c r="BG2746"/>
    </row>
    <row r="2747" spans="3:59" ht="15" x14ac:dyDescent="0.25">
      <c r="C2747"/>
      <c r="D2747"/>
      <c r="E2747"/>
      <c r="AH2747"/>
      <c r="BG2747"/>
    </row>
    <row r="2748" spans="3:59" ht="15" x14ac:dyDescent="0.25">
      <c r="C2748"/>
      <c r="D2748"/>
      <c r="E2748"/>
      <c r="AH2748"/>
      <c r="BG2748"/>
    </row>
    <row r="2749" spans="3:59" ht="15" x14ac:dyDescent="0.25">
      <c r="C2749"/>
      <c r="D2749"/>
      <c r="E2749"/>
      <c r="AH2749"/>
      <c r="BG2749"/>
    </row>
    <row r="2750" spans="3:59" ht="15" x14ac:dyDescent="0.25">
      <c r="C2750"/>
      <c r="D2750"/>
      <c r="E2750"/>
      <c r="AH2750"/>
      <c r="BG2750"/>
    </row>
    <row r="2751" spans="3:59" ht="15" x14ac:dyDescent="0.25">
      <c r="C2751"/>
      <c r="D2751"/>
      <c r="E2751"/>
      <c r="AH2751"/>
      <c r="BG2751"/>
    </row>
    <row r="2752" spans="3:59" ht="15" x14ac:dyDescent="0.25">
      <c r="C2752"/>
      <c r="D2752"/>
      <c r="E2752"/>
      <c r="AH2752"/>
      <c r="BG2752"/>
    </row>
    <row r="2753" spans="3:59" ht="15" x14ac:dyDescent="0.25">
      <c r="C2753"/>
      <c r="D2753"/>
      <c r="E2753"/>
      <c r="AH2753"/>
      <c r="BG2753"/>
    </row>
    <row r="2754" spans="3:59" ht="15" x14ac:dyDescent="0.25">
      <c r="C2754"/>
      <c r="D2754"/>
      <c r="E2754"/>
      <c r="AH2754"/>
      <c r="BG2754"/>
    </row>
    <row r="2755" spans="3:59" ht="15" x14ac:dyDescent="0.25">
      <c r="C2755"/>
      <c r="D2755"/>
      <c r="E2755"/>
      <c r="AH2755"/>
      <c r="BG2755"/>
    </row>
    <row r="2756" spans="3:59" ht="15" x14ac:dyDescent="0.25">
      <c r="C2756"/>
      <c r="D2756"/>
      <c r="E2756"/>
      <c r="AH2756"/>
      <c r="BG2756"/>
    </row>
    <row r="2757" spans="3:59" ht="15" x14ac:dyDescent="0.25">
      <c r="C2757"/>
      <c r="D2757"/>
      <c r="E2757"/>
      <c r="AH2757"/>
      <c r="BG2757"/>
    </row>
    <row r="2758" spans="3:59" ht="15" x14ac:dyDescent="0.25">
      <c r="C2758"/>
      <c r="D2758"/>
      <c r="E2758"/>
      <c r="AH2758"/>
      <c r="BG2758"/>
    </row>
    <row r="2759" spans="3:59" ht="15" x14ac:dyDescent="0.25">
      <c r="C2759"/>
      <c r="D2759"/>
      <c r="E2759"/>
      <c r="AH2759"/>
      <c r="BG2759"/>
    </row>
    <row r="2760" spans="3:59" ht="15" x14ac:dyDescent="0.25">
      <c r="C2760"/>
      <c r="D2760"/>
      <c r="E2760"/>
      <c r="AH2760"/>
      <c r="BG2760"/>
    </row>
    <row r="2761" spans="3:59" ht="15" x14ac:dyDescent="0.25">
      <c r="C2761"/>
      <c r="D2761"/>
      <c r="E2761"/>
      <c r="AH2761"/>
      <c r="BG2761"/>
    </row>
    <row r="2762" spans="3:59" ht="15" x14ac:dyDescent="0.25">
      <c r="C2762"/>
      <c r="D2762"/>
      <c r="E2762"/>
      <c r="AH2762"/>
      <c r="BG2762"/>
    </row>
    <row r="2763" spans="3:59" ht="15" x14ac:dyDescent="0.25">
      <c r="C2763"/>
      <c r="D2763"/>
      <c r="E2763"/>
      <c r="AH2763"/>
      <c r="BG2763"/>
    </row>
    <row r="2764" spans="3:59" ht="15" x14ac:dyDescent="0.25">
      <c r="C2764"/>
      <c r="D2764"/>
      <c r="E2764"/>
      <c r="AH2764"/>
      <c r="BG2764"/>
    </row>
    <row r="2765" spans="3:59" ht="15" x14ac:dyDescent="0.25">
      <c r="C2765"/>
      <c r="D2765"/>
      <c r="E2765"/>
      <c r="AH2765"/>
      <c r="BG2765"/>
    </row>
    <row r="2766" spans="3:59" ht="15" x14ac:dyDescent="0.25">
      <c r="C2766"/>
      <c r="D2766"/>
      <c r="E2766"/>
      <c r="AH2766"/>
      <c r="BG2766"/>
    </row>
    <row r="2767" spans="3:59" ht="15" x14ac:dyDescent="0.25">
      <c r="C2767"/>
      <c r="D2767"/>
      <c r="E2767"/>
      <c r="AH2767"/>
      <c r="BG2767"/>
    </row>
    <row r="2768" spans="3:59" ht="15" x14ac:dyDescent="0.25">
      <c r="C2768"/>
      <c r="D2768"/>
      <c r="E2768"/>
      <c r="AH2768"/>
      <c r="BG2768"/>
    </row>
    <row r="2769" spans="3:59" ht="15" x14ac:dyDescent="0.25">
      <c r="C2769"/>
      <c r="D2769"/>
      <c r="E2769"/>
      <c r="AH2769"/>
      <c r="BG2769"/>
    </row>
    <row r="2770" spans="3:59" ht="15" x14ac:dyDescent="0.25">
      <c r="C2770"/>
      <c r="D2770"/>
      <c r="E2770"/>
      <c r="AH2770"/>
      <c r="BG2770"/>
    </row>
    <row r="2771" spans="3:59" ht="15" x14ac:dyDescent="0.25">
      <c r="C2771"/>
      <c r="D2771"/>
      <c r="E2771"/>
      <c r="AH2771"/>
      <c r="BG2771"/>
    </row>
    <row r="2772" spans="3:59" ht="15" x14ac:dyDescent="0.25">
      <c r="C2772"/>
      <c r="D2772"/>
      <c r="E2772"/>
      <c r="AH2772"/>
      <c r="BG2772"/>
    </row>
    <row r="2773" spans="3:59" ht="15" x14ac:dyDescent="0.25">
      <c r="C2773"/>
      <c r="D2773"/>
      <c r="E2773"/>
      <c r="AH2773"/>
      <c r="BG2773"/>
    </row>
    <row r="2774" spans="3:59" ht="15" x14ac:dyDescent="0.25">
      <c r="C2774"/>
      <c r="D2774"/>
      <c r="E2774"/>
      <c r="AH2774"/>
      <c r="BG2774"/>
    </row>
    <row r="2775" spans="3:59" ht="15" x14ac:dyDescent="0.25">
      <c r="C2775"/>
      <c r="D2775"/>
      <c r="E2775"/>
      <c r="AH2775"/>
      <c r="BG2775"/>
    </row>
    <row r="2776" spans="3:59" ht="15" x14ac:dyDescent="0.25">
      <c r="C2776"/>
      <c r="D2776"/>
      <c r="E2776"/>
      <c r="AH2776"/>
      <c r="BG2776"/>
    </row>
    <row r="2777" spans="3:59" ht="15" x14ac:dyDescent="0.25">
      <c r="C2777"/>
      <c r="D2777"/>
      <c r="E2777"/>
      <c r="AH2777"/>
      <c r="BG2777"/>
    </row>
    <row r="2778" spans="3:59" ht="15" x14ac:dyDescent="0.25">
      <c r="C2778"/>
      <c r="D2778"/>
      <c r="E2778"/>
      <c r="AH2778"/>
      <c r="BG2778"/>
    </row>
    <row r="2779" spans="3:59" ht="15" x14ac:dyDescent="0.25">
      <c r="C2779"/>
      <c r="D2779"/>
      <c r="E2779"/>
      <c r="AH2779"/>
      <c r="BG2779"/>
    </row>
    <row r="2780" spans="3:59" ht="15" x14ac:dyDescent="0.25">
      <c r="C2780"/>
      <c r="D2780"/>
      <c r="E2780"/>
      <c r="AH2780"/>
      <c r="BG2780"/>
    </row>
    <row r="2781" spans="3:59" ht="15" x14ac:dyDescent="0.25">
      <c r="C2781"/>
      <c r="D2781"/>
      <c r="E2781"/>
      <c r="AH2781"/>
      <c r="BG2781"/>
    </row>
    <row r="2782" spans="3:59" ht="15" x14ac:dyDescent="0.25">
      <c r="C2782"/>
      <c r="D2782"/>
      <c r="E2782"/>
      <c r="AH2782"/>
      <c r="BG2782"/>
    </row>
    <row r="2783" spans="3:59" ht="15" x14ac:dyDescent="0.25">
      <c r="C2783"/>
      <c r="D2783"/>
      <c r="E2783"/>
      <c r="AH2783"/>
      <c r="BG2783"/>
    </row>
    <row r="2784" spans="3:59" ht="15" x14ac:dyDescent="0.25">
      <c r="C2784"/>
      <c r="D2784"/>
      <c r="E2784"/>
      <c r="AH2784"/>
      <c r="BG2784"/>
    </row>
    <row r="2785" spans="3:59" ht="15" x14ac:dyDescent="0.25">
      <c r="C2785"/>
      <c r="D2785"/>
      <c r="E2785"/>
      <c r="AH2785"/>
      <c r="BG2785"/>
    </row>
    <row r="2786" spans="3:59" ht="15" x14ac:dyDescent="0.25">
      <c r="C2786"/>
      <c r="D2786"/>
      <c r="E2786"/>
      <c r="AH2786"/>
      <c r="BG2786"/>
    </row>
    <row r="2787" spans="3:59" ht="15" x14ac:dyDescent="0.25">
      <c r="C2787"/>
      <c r="D2787"/>
      <c r="E2787"/>
      <c r="AH2787"/>
      <c r="BG2787"/>
    </row>
    <row r="2788" spans="3:59" ht="15" x14ac:dyDescent="0.25">
      <c r="C2788"/>
      <c r="D2788"/>
      <c r="E2788"/>
      <c r="AH2788"/>
      <c r="BG2788"/>
    </row>
    <row r="2789" spans="3:59" ht="15" x14ac:dyDescent="0.25">
      <c r="C2789"/>
      <c r="D2789"/>
      <c r="E2789"/>
      <c r="AH2789"/>
      <c r="BG2789"/>
    </row>
    <row r="2790" spans="3:59" ht="15" x14ac:dyDescent="0.25">
      <c r="C2790"/>
      <c r="D2790"/>
      <c r="E2790"/>
      <c r="AH2790"/>
      <c r="BG2790"/>
    </row>
    <row r="2791" spans="3:59" ht="15" x14ac:dyDescent="0.25">
      <c r="C2791"/>
      <c r="D2791"/>
      <c r="E2791"/>
      <c r="AH2791"/>
      <c r="BG2791"/>
    </row>
    <row r="2792" spans="3:59" ht="15" x14ac:dyDescent="0.25">
      <c r="C2792"/>
      <c r="D2792"/>
      <c r="E2792"/>
      <c r="AH2792"/>
      <c r="BG2792"/>
    </row>
    <row r="2793" spans="3:59" ht="15" x14ac:dyDescent="0.25">
      <c r="C2793"/>
      <c r="D2793"/>
      <c r="E2793"/>
      <c r="AH2793"/>
      <c r="BG2793"/>
    </row>
    <row r="2794" spans="3:59" ht="15" x14ac:dyDescent="0.25">
      <c r="C2794"/>
      <c r="D2794"/>
      <c r="E2794"/>
      <c r="AH2794"/>
      <c r="BG2794"/>
    </row>
    <row r="2795" spans="3:59" ht="15" x14ac:dyDescent="0.25">
      <c r="C2795"/>
      <c r="D2795"/>
      <c r="E2795"/>
      <c r="AH2795"/>
      <c r="BG2795"/>
    </row>
    <row r="2796" spans="3:59" ht="15" x14ac:dyDescent="0.25">
      <c r="C2796"/>
      <c r="D2796"/>
      <c r="E2796"/>
      <c r="AH2796"/>
      <c r="BG2796"/>
    </row>
    <row r="2797" spans="3:59" ht="15" x14ac:dyDescent="0.25">
      <c r="C2797"/>
      <c r="D2797"/>
      <c r="E2797"/>
      <c r="AH2797"/>
      <c r="BG2797"/>
    </row>
    <row r="2798" spans="3:59" ht="15" x14ac:dyDescent="0.25">
      <c r="C2798"/>
      <c r="D2798"/>
      <c r="E2798"/>
      <c r="AH2798"/>
      <c r="BG2798"/>
    </row>
    <row r="2799" spans="3:59" ht="15" x14ac:dyDescent="0.25">
      <c r="C2799"/>
      <c r="D2799"/>
      <c r="E2799"/>
      <c r="AH2799"/>
      <c r="BG2799"/>
    </row>
    <row r="2800" spans="3:59" ht="15" x14ac:dyDescent="0.25">
      <c r="C2800"/>
      <c r="D2800"/>
      <c r="E2800"/>
      <c r="AH2800"/>
      <c r="BG2800"/>
    </row>
    <row r="2801" spans="3:59" ht="15" x14ac:dyDescent="0.25">
      <c r="C2801"/>
      <c r="D2801"/>
      <c r="E2801"/>
      <c r="AH2801"/>
      <c r="BG2801"/>
    </row>
    <row r="2802" spans="3:59" ht="15" x14ac:dyDescent="0.25">
      <c r="C2802"/>
      <c r="D2802"/>
      <c r="E2802"/>
      <c r="AH2802"/>
      <c r="BG2802"/>
    </row>
    <row r="2803" spans="3:59" ht="15" x14ac:dyDescent="0.25">
      <c r="C2803"/>
      <c r="D2803"/>
      <c r="E2803"/>
      <c r="AH2803"/>
      <c r="BG2803"/>
    </row>
    <row r="2804" spans="3:59" ht="15" x14ac:dyDescent="0.25">
      <c r="C2804"/>
      <c r="D2804"/>
      <c r="E2804"/>
      <c r="AH2804"/>
      <c r="BG2804"/>
    </row>
    <row r="2805" spans="3:59" ht="15" x14ac:dyDescent="0.25">
      <c r="C2805"/>
      <c r="D2805"/>
      <c r="E2805"/>
      <c r="AH2805"/>
      <c r="BG2805"/>
    </row>
    <row r="2806" spans="3:59" ht="15" x14ac:dyDescent="0.25">
      <c r="C2806"/>
      <c r="D2806"/>
      <c r="E2806"/>
      <c r="AH2806"/>
      <c r="BG2806"/>
    </row>
    <row r="2807" spans="3:59" ht="15" x14ac:dyDescent="0.25">
      <c r="C2807"/>
      <c r="D2807"/>
      <c r="E2807"/>
      <c r="AH2807"/>
      <c r="BG2807"/>
    </row>
    <row r="2808" spans="3:59" ht="15" x14ac:dyDescent="0.25">
      <c r="C2808"/>
      <c r="D2808"/>
      <c r="E2808"/>
      <c r="AH2808"/>
      <c r="BG2808"/>
    </row>
    <row r="2809" spans="3:59" ht="15" x14ac:dyDescent="0.25">
      <c r="C2809"/>
      <c r="D2809"/>
      <c r="E2809"/>
      <c r="AH2809"/>
      <c r="BG2809"/>
    </row>
    <row r="2810" spans="3:59" ht="15" x14ac:dyDescent="0.25">
      <c r="C2810"/>
      <c r="D2810"/>
      <c r="E2810"/>
      <c r="AH2810"/>
      <c r="BG2810"/>
    </row>
    <row r="2811" spans="3:59" ht="15" x14ac:dyDescent="0.25">
      <c r="C2811"/>
      <c r="D2811"/>
      <c r="E2811"/>
      <c r="AH2811"/>
      <c r="BG2811"/>
    </row>
    <row r="2812" spans="3:59" ht="15" x14ac:dyDescent="0.25">
      <c r="C2812"/>
      <c r="D2812"/>
      <c r="E2812"/>
      <c r="AH2812"/>
      <c r="BG2812"/>
    </row>
    <row r="2813" spans="3:59" ht="15" x14ac:dyDescent="0.25">
      <c r="C2813"/>
      <c r="D2813"/>
      <c r="E2813"/>
      <c r="AH2813"/>
      <c r="BG2813"/>
    </row>
    <row r="2814" spans="3:59" ht="15" x14ac:dyDescent="0.25">
      <c r="C2814"/>
      <c r="D2814"/>
      <c r="E2814"/>
      <c r="AH2814"/>
      <c r="BG2814"/>
    </row>
    <row r="2815" spans="3:59" ht="15" x14ac:dyDescent="0.25">
      <c r="C2815"/>
      <c r="D2815"/>
      <c r="E2815"/>
      <c r="AH2815"/>
      <c r="BG2815"/>
    </row>
    <row r="2816" spans="3:59" ht="15" x14ac:dyDescent="0.25">
      <c r="C2816"/>
      <c r="D2816"/>
      <c r="E2816"/>
      <c r="AH2816"/>
      <c r="BG2816"/>
    </row>
    <row r="2817" spans="3:59" ht="15" x14ac:dyDescent="0.25">
      <c r="C2817"/>
      <c r="D2817"/>
      <c r="E2817"/>
      <c r="AH2817"/>
      <c r="BG2817"/>
    </row>
    <row r="2818" spans="3:59" ht="15" x14ac:dyDescent="0.25">
      <c r="C2818"/>
      <c r="D2818"/>
      <c r="E2818"/>
      <c r="AH2818"/>
      <c r="BG2818"/>
    </row>
    <row r="2819" spans="3:59" ht="15" x14ac:dyDescent="0.25">
      <c r="C2819"/>
      <c r="D2819"/>
      <c r="E2819"/>
      <c r="AH2819"/>
      <c r="BG2819"/>
    </row>
    <row r="2820" spans="3:59" ht="15" x14ac:dyDescent="0.25">
      <c r="C2820"/>
      <c r="D2820"/>
      <c r="E2820"/>
      <c r="AH2820"/>
      <c r="BG2820"/>
    </row>
    <row r="2821" spans="3:59" ht="15" x14ac:dyDescent="0.25">
      <c r="C2821"/>
      <c r="D2821"/>
      <c r="E2821"/>
      <c r="AH2821"/>
      <c r="BG2821"/>
    </row>
    <row r="2822" spans="3:59" ht="15" x14ac:dyDescent="0.25">
      <c r="C2822"/>
      <c r="D2822"/>
      <c r="E2822"/>
      <c r="AH2822"/>
      <c r="BG2822"/>
    </row>
    <row r="2823" spans="3:59" ht="15" x14ac:dyDescent="0.25">
      <c r="C2823"/>
      <c r="D2823"/>
      <c r="E2823"/>
      <c r="AH2823"/>
      <c r="BG2823"/>
    </row>
    <row r="2824" spans="3:59" ht="15" x14ac:dyDescent="0.25">
      <c r="C2824"/>
      <c r="D2824"/>
      <c r="E2824"/>
      <c r="AH2824"/>
      <c r="BG2824"/>
    </row>
    <row r="2825" spans="3:59" ht="15" x14ac:dyDescent="0.25">
      <c r="C2825"/>
      <c r="D2825"/>
      <c r="E2825"/>
      <c r="AH2825"/>
      <c r="BG2825"/>
    </row>
    <row r="2826" spans="3:59" ht="15" x14ac:dyDescent="0.25">
      <c r="C2826"/>
      <c r="D2826"/>
      <c r="E2826"/>
      <c r="AH2826"/>
      <c r="BG2826"/>
    </row>
    <row r="2827" spans="3:59" ht="15" x14ac:dyDescent="0.25">
      <c r="C2827"/>
      <c r="D2827"/>
      <c r="E2827"/>
      <c r="AH2827"/>
      <c r="BG2827"/>
    </row>
    <row r="2828" spans="3:59" ht="15" x14ac:dyDescent="0.25">
      <c r="C2828"/>
      <c r="D2828"/>
      <c r="E2828"/>
      <c r="AH2828"/>
      <c r="BG2828"/>
    </row>
    <row r="2829" spans="3:59" ht="15" x14ac:dyDescent="0.25">
      <c r="C2829"/>
      <c r="D2829"/>
      <c r="E2829"/>
      <c r="AH2829"/>
      <c r="BG2829"/>
    </row>
    <row r="2830" spans="3:59" ht="15" x14ac:dyDescent="0.25">
      <c r="C2830"/>
      <c r="D2830"/>
      <c r="E2830"/>
      <c r="AH2830"/>
      <c r="BG2830"/>
    </row>
    <row r="2831" spans="3:59" ht="15" x14ac:dyDescent="0.25">
      <c r="C2831"/>
      <c r="D2831"/>
      <c r="E2831"/>
      <c r="AH2831"/>
      <c r="BG2831"/>
    </row>
    <row r="2832" spans="3:59" ht="15" x14ac:dyDescent="0.25">
      <c r="C2832"/>
      <c r="D2832"/>
      <c r="E2832"/>
      <c r="AH2832"/>
      <c r="BG2832"/>
    </row>
    <row r="2833" spans="3:59" ht="15" x14ac:dyDescent="0.25">
      <c r="C2833"/>
      <c r="D2833"/>
      <c r="E2833"/>
      <c r="AH2833"/>
      <c r="BG2833"/>
    </row>
    <row r="2834" spans="3:59" ht="15" x14ac:dyDescent="0.25">
      <c r="C2834"/>
      <c r="D2834"/>
      <c r="E2834"/>
      <c r="AH2834"/>
      <c r="BG2834"/>
    </row>
    <row r="2835" spans="3:59" ht="15" x14ac:dyDescent="0.25">
      <c r="C2835"/>
      <c r="D2835"/>
      <c r="E2835"/>
      <c r="AH2835"/>
      <c r="BG2835"/>
    </row>
    <row r="2836" spans="3:59" ht="15" x14ac:dyDescent="0.25">
      <c r="C2836"/>
      <c r="D2836"/>
      <c r="E2836"/>
      <c r="AH2836"/>
      <c r="BG2836"/>
    </row>
    <row r="2837" spans="3:59" ht="15" x14ac:dyDescent="0.25">
      <c r="C2837"/>
      <c r="D2837"/>
      <c r="E2837"/>
      <c r="AH2837"/>
      <c r="BG2837"/>
    </row>
    <row r="2838" spans="3:59" ht="15" x14ac:dyDescent="0.25">
      <c r="C2838"/>
      <c r="D2838"/>
      <c r="E2838"/>
      <c r="AH2838"/>
      <c r="BG2838"/>
    </row>
    <row r="2839" spans="3:59" ht="15" x14ac:dyDescent="0.25">
      <c r="C2839"/>
      <c r="D2839"/>
      <c r="E2839"/>
      <c r="AH2839"/>
      <c r="BG2839"/>
    </row>
    <row r="2840" spans="3:59" ht="15" x14ac:dyDescent="0.25">
      <c r="C2840"/>
      <c r="D2840"/>
      <c r="E2840"/>
      <c r="AH2840"/>
      <c r="BG2840"/>
    </row>
    <row r="2841" spans="3:59" ht="15" x14ac:dyDescent="0.25">
      <c r="C2841"/>
      <c r="D2841"/>
      <c r="E2841"/>
      <c r="AH2841"/>
      <c r="BG2841"/>
    </row>
    <row r="2842" spans="3:59" ht="15" x14ac:dyDescent="0.25">
      <c r="C2842"/>
      <c r="D2842"/>
      <c r="E2842"/>
      <c r="AH2842"/>
      <c r="BG2842"/>
    </row>
    <row r="2843" spans="3:59" ht="15" x14ac:dyDescent="0.25">
      <c r="C2843"/>
      <c r="D2843"/>
      <c r="E2843"/>
      <c r="AH2843"/>
      <c r="BG2843"/>
    </row>
    <row r="2844" spans="3:59" ht="15" x14ac:dyDescent="0.25">
      <c r="C2844"/>
      <c r="D2844"/>
      <c r="E2844"/>
      <c r="AH2844"/>
      <c r="BG2844"/>
    </row>
    <row r="2845" spans="3:59" ht="15" x14ac:dyDescent="0.25">
      <c r="C2845"/>
      <c r="D2845"/>
      <c r="E2845"/>
      <c r="AH2845"/>
      <c r="BG2845"/>
    </row>
    <row r="2846" spans="3:59" ht="15" x14ac:dyDescent="0.25">
      <c r="C2846"/>
      <c r="D2846"/>
      <c r="E2846"/>
      <c r="AH2846"/>
      <c r="BG2846"/>
    </row>
    <row r="2847" spans="3:59" ht="15" x14ac:dyDescent="0.25">
      <c r="C2847"/>
      <c r="D2847"/>
      <c r="E2847"/>
      <c r="AH2847"/>
      <c r="BG2847"/>
    </row>
    <row r="2848" spans="3:59" ht="15" x14ac:dyDescent="0.25">
      <c r="C2848"/>
      <c r="D2848"/>
      <c r="E2848"/>
      <c r="AH2848"/>
      <c r="BG2848"/>
    </row>
    <row r="2849" spans="3:59" ht="15" x14ac:dyDescent="0.25">
      <c r="C2849"/>
      <c r="D2849"/>
      <c r="E2849"/>
      <c r="AH2849"/>
      <c r="BG2849"/>
    </row>
    <row r="2850" spans="3:59" ht="15" x14ac:dyDescent="0.25">
      <c r="C2850"/>
      <c r="D2850"/>
      <c r="E2850"/>
      <c r="AH2850"/>
      <c r="BG2850"/>
    </row>
    <row r="2851" spans="3:59" ht="15" x14ac:dyDescent="0.25">
      <c r="C2851"/>
      <c r="D2851"/>
      <c r="E2851"/>
      <c r="AH2851"/>
      <c r="BG2851"/>
    </row>
    <row r="2852" spans="3:59" ht="15" x14ac:dyDescent="0.25">
      <c r="C2852"/>
      <c r="D2852"/>
      <c r="E2852"/>
      <c r="AH2852"/>
      <c r="BG2852"/>
    </row>
    <row r="2853" spans="3:59" ht="15" x14ac:dyDescent="0.25">
      <c r="C2853"/>
      <c r="D2853"/>
      <c r="E2853"/>
      <c r="AH2853"/>
      <c r="BG2853"/>
    </row>
    <row r="2854" spans="3:59" ht="15" x14ac:dyDescent="0.25">
      <c r="C2854"/>
      <c r="D2854"/>
      <c r="E2854"/>
      <c r="AH2854"/>
      <c r="BG2854"/>
    </row>
    <row r="2855" spans="3:59" ht="15" x14ac:dyDescent="0.25">
      <c r="C2855"/>
      <c r="D2855"/>
      <c r="E2855"/>
      <c r="AH2855"/>
      <c r="BG2855"/>
    </row>
    <row r="2856" spans="3:59" ht="15" x14ac:dyDescent="0.25">
      <c r="C2856"/>
      <c r="D2856"/>
      <c r="E2856"/>
      <c r="AH2856"/>
      <c r="BG2856"/>
    </row>
    <row r="2857" spans="3:59" ht="15" x14ac:dyDescent="0.25">
      <c r="C2857"/>
      <c r="D2857"/>
      <c r="E2857"/>
      <c r="AH2857"/>
      <c r="BG2857"/>
    </row>
    <row r="2858" spans="3:59" ht="15" x14ac:dyDescent="0.25">
      <c r="C2858"/>
      <c r="D2858"/>
      <c r="E2858"/>
      <c r="AH2858"/>
      <c r="BG2858"/>
    </row>
    <row r="2859" spans="3:59" ht="15" x14ac:dyDescent="0.25">
      <c r="C2859"/>
      <c r="D2859"/>
      <c r="E2859"/>
      <c r="AH2859"/>
      <c r="BG2859"/>
    </row>
    <row r="2860" spans="3:59" ht="15" x14ac:dyDescent="0.25">
      <c r="C2860"/>
      <c r="D2860"/>
      <c r="E2860"/>
      <c r="AH2860"/>
      <c r="BG2860"/>
    </row>
    <row r="2861" spans="3:59" ht="15" x14ac:dyDescent="0.25">
      <c r="C2861"/>
      <c r="D2861"/>
      <c r="E2861"/>
      <c r="AH2861"/>
      <c r="BG2861"/>
    </row>
    <row r="2862" spans="3:59" ht="15" x14ac:dyDescent="0.25">
      <c r="C2862"/>
      <c r="D2862"/>
      <c r="E2862"/>
      <c r="AH2862"/>
      <c r="BG2862"/>
    </row>
    <row r="2863" spans="3:59" ht="15" x14ac:dyDescent="0.25">
      <c r="C2863"/>
      <c r="D2863"/>
      <c r="E2863"/>
      <c r="AH2863"/>
      <c r="BG2863"/>
    </row>
    <row r="2864" spans="3:59" ht="15" x14ac:dyDescent="0.25">
      <c r="C2864"/>
      <c r="D2864"/>
      <c r="E2864"/>
      <c r="AH2864"/>
      <c r="BG2864"/>
    </row>
    <row r="2865" spans="3:59" ht="15" x14ac:dyDescent="0.25">
      <c r="C2865"/>
      <c r="D2865"/>
      <c r="E2865"/>
      <c r="AH2865"/>
      <c r="BG2865"/>
    </row>
    <row r="2866" spans="3:59" ht="15" x14ac:dyDescent="0.25">
      <c r="C2866"/>
      <c r="D2866"/>
      <c r="E2866"/>
      <c r="AH2866"/>
      <c r="BG2866"/>
    </row>
    <row r="2867" spans="3:59" ht="15" x14ac:dyDescent="0.25">
      <c r="C2867"/>
      <c r="D2867"/>
      <c r="E2867"/>
      <c r="AH2867"/>
      <c r="BG2867"/>
    </row>
    <row r="2868" spans="3:59" ht="15" x14ac:dyDescent="0.25">
      <c r="C2868"/>
      <c r="D2868"/>
      <c r="E2868"/>
      <c r="AH2868"/>
      <c r="BG2868"/>
    </row>
    <row r="2869" spans="3:59" ht="15" x14ac:dyDescent="0.25">
      <c r="C2869"/>
      <c r="D2869"/>
      <c r="E2869"/>
      <c r="AH2869"/>
      <c r="BG2869"/>
    </row>
    <row r="2870" spans="3:59" ht="15" x14ac:dyDescent="0.25">
      <c r="C2870"/>
      <c r="D2870"/>
      <c r="E2870"/>
      <c r="AH2870"/>
      <c r="BG2870"/>
    </row>
    <row r="2871" spans="3:59" ht="15" x14ac:dyDescent="0.25">
      <c r="C2871"/>
      <c r="D2871"/>
      <c r="E2871"/>
      <c r="AH2871"/>
      <c r="BG2871"/>
    </row>
    <row r="2872" spans="3:59" ht="15" x14ac:dyDescent="0.25">
      <c r="C2872"/>
      <c r="D2872"/>
      <c r="E2872"/>
      <c r="AH2872"/>
      <c r="BG2872"/>
    </row>
    <row r="2873" spans="3:59" ht="15" x14ac:dyDescent="0.25">
      <c r="C2873"/>
      <c r="D2873"/>
      <c r="E2873"/>
      <c r="AH2873"/>
      <c r="BG2873"/>
    </row>
    <row r="2874" spans="3:59" ht="15" x14ac:dyDescent="0.25">
      <c r="C2874"/>
      <c r="D2874"/>
      <c r="E2874"/>
      <c r="AH2874"/>
      <c r="BG2874"/>
    </row>
    <row r="2875" spans="3:59" ht="15" x14ac:dyDescent="0.25">
      <c r="C2875"/>
      <c r="D2875"/>
      <c r="E2875"/>
      <c r="AH2875"/>
      <c r="BG2875"/>
    </row>
    <row r="2876" spans="3:59" ht="15" x14ac:dyDescent="0.25">
      <c r="C2876"/>
      <c r="D2876"/>
      <c r="E2876"/>
      <c r="AH2876"/>
      <c r="BG2876"/>
    </row>
    <row r="2877" spans="3:59" ht="15" x14ac:dyDescent="0.25">
      <c r="C2877"/>
      <c r="D2877"/>
      <c r="E2877"/>
      <c r="AH2877"/>
      <c r="BG2877"/>
    </row>
    <row r="2878" spans="3:59" ht="15" x14ac:dyDescent="0.25">
      <c r="C2878"/>
      <c r="D2878"/>
      <c r="E2878"/>
      <c r="AH2878"/>
      <c r="BG2878"/>
    </row>
    <row r="2879" spans="3:59" ht="15" x14ac:dyDescent="0.25">
      <c r="C2879"/>
      <c r="D2879"/>
      <c r="E2879"/>
      <c r="AH2879"/>
      <c r="BG2879"/>
    </row>
    <row r="2880" spans="3:59" ht="15" x14ac:dyDescent="0.25">
      <c r="C2880"/>
      <c r="D2880"/>
      <c r="E2880"/>
      <c r="AH2880"/>
      <c r="BG2880"/>
    </row>
    <row r="2881" spans="3:59" ht="15" x14ac:dyDescent="0.25">
      <c r="C2881"/>
      <c r="D2881"/>
      <c r="E2881"/>
      <c r="AH2881"/>
      <c r="BG2881"/>
    </row>
    <row r="2882" spans="3:59" ht="15" x14ac:dyDescent="0.25">
      <c r="C2882"/>
      <c r="D2882"/>
      <c r="E2882"/>
      <c r="AH2882"/>
      <c r="BG2882"/>
    </row>
    <row r="2883" spans="3:59" ht="15" x14ac:dyDescent="0.25">
      <c r="C2883"/>
      <c r="D2883"/>
      <c r="E2883"/>
      <c r="AH2883"/>
      <c r="BG2883"/>
    </row>
    <row r="2884" spans="3:59" ht="15" x14ac:dyDescent="0.25">
      <c r="C2884"/>
      <c r="D2884"/>
      <c r="E2884"/>
      <c r="AH2884"/>
      <c r="BG2884"/>
    </row>
    <row r="2885" spans="3:59" ht="15" x14ac:dyDescent="0.25">
      <c r="C2885"/>
      <c r="D2885"/>
      <c r="E2885"/>
      <c r="AH2885"/>
      <c r="BG2885"/>
    </row>
    <row r="2886" spans="3:59" ht="15" x14ac:dyDescent="0.25">
      <c r="C2886"/>
      <c r="D2886"/>
      <c r="E2886"/>
      <c r="AH2886"/>
      <c r="BG2886"/>
    </row>
    <row r="2887" spans="3:59" ht="15" x14ac:dyDescent="0.25">
      <c r="C2887"/>
      <c r="D2887"/>
      <c r="E2887"/>
      <c r="AH2887"/>
      <c r="BG2887"/>
    </row>
    <row r="2888" spans="3:59" ht="15" x14ac:dyDescent="0.25">
      <c r="C2888"/>
      <c r="D2888"/>
      <c r="E2888"/>
      <c r="AH2888"/>
      <c r="BG2888"/>
    </row>
    <row r="2889" spans="3:59" ht="15" x14ac:dyDescent="0.25">
      <c r="C2889"/>
      <c r="D2889"/>
      <c r="E2889"/>
      <c r="AH2889"/>
      <c r="BG2889"/>
    </row>
    <row r="2890" spans="3:59" ht="15" x14ac:dyDescent="0.25">
      <c r="C2890"/>
      <c r="D2890"/>
      <c r="E2890"/>
      <c r="AH2890"/>
      <c r="BG2890"/>
    </row>
    <row r="2891" spans="3:59" ht="15" x14ac:dyDescent="0.25">
      <c r="C2891"/>
      <c r="D2891"/>
      <c r="E2891"/>
      <c r="AH2891"/>
      <c r="BG2891"/>
    </row>
    <row r="2892" spans="3:59" ht="15" x14ac:dyDescent="0.25">
      <c r="C2892"/>
      <c r="D2892"/>
      <c r="E2892"/>
      <c r="AH2892"/>
      <c r="BG2892"/>
    </row>
    <row r="2893" spans="3:59" ht="15" x14ac:dyDescent="0.25">
      <c r="C2893"/>
      <c r="D2893"/>
      <c r="E2893"/>
      <c r="AH2893"/>
      <c r="BG2893"/>
    </row>
    <row r="2894" spans="3:59" ht="15" x14ac:dyDescent="0.25">
      <c r="C2894"/>
      <c r="D2894"/>
      <c r="E2894"/>
      <c r="AH2894"/>
      <c r="BG2894"/>
    </row>
    <row r="2895" spans="3:59" ht="15" x14ac:dyDescent="0.25">
      <c r="C2895"/>
      <c r="D2895"/>
      <c r="E2895"/>
      <c r="AH2895"/>
      <c r="BG2895"/>
    </row>
    <row r="2896" spans="3:59" ht="15" x14ac:dyDescent="0.25">
      <c r="C2896"/>
      <c r="D2896"/>
      <c r="E2896"/>
      <c r="AH2896"/>
      <c r="BG2896"/>
    </row>
    <row r="2897" spans="3:59" ht="15" x14ac:dyDescent="0.25">
      <c r="C2897"/>
      <c r="D2897"/>
      <c r="E2897"/>
      <c r="AH2897"/>
      <c r="BG2897"/>
    </row>
    <row r="2898" spans="3:59" ht="15" x14ac:dyDescent="0.25">
      <c r="C2898"/>
      <c r="D2898"/>
      <c r="E2898"/>
      <c r="AH2898"/>
      <c r="BG2898"/>
    </row>
    <row r="2899" spans="3:59" ht="15" x14ac:dyDescent="0.25">
      <c r="C2899"/>
      <c r="D2899"/>
      <c r="E2899"/>
      <c r="AH2899"/>
      <c r="BG2899"/>
    </row>
    <row r="2900" spans="3:59" ht="15" x14ac:dyDescent="0.25">
      <c r="C2900"/>
      <c r="D2900"/>
      <c r="E2900"/>
      <c r="AH2900"/>
      <c r="BG2900"/>
    </row>
    <row r="2901" spans="3:59" ht="15" x14ac:dyDescent="0.25">
      <c r="C2901"/>
      <c r="D2901"/>
      <c r="E2901"/>
      <c r="AH2901"/>
      <c r="BG2901"/>
    </row>
    <row r="2902" spans="3:59" ht="15" x14ac:dyDescent="0.25">
      <c r="C2902"/>
      <c r="D2902"/>
      <c r="E2902"/>
      <c r="AH2902"/>
      <c r="BG2902"/>
    </row>
    <row r="2903" spans="3:59" ht="15" x14ac:dyDescent="0.25">
      <c r="C2903"/>
      <c r="D2903"/>
      <c r="E2903"/>
      <c r="AH2903"/>
      <c r="BG2903"/>
    </row>
    <row r="2904" spans="3:59" ht="15" x14ac:dyDescent="0.25">
      <c r="C2904"/>
      <c r="D2904"/>
      <c r="E2904"/>
      <c r="AH2904"/>
      <c r="BG2904"/>
    </row>
    <row r="2905" spans="3:59" ht="15" x14ac:dyDescent="0.25">
      <c r="C2905"/>
      <c r="D2905"/>
      <c r="E2905"/>
      <c r="AH2905"/>
      <c r="BG2905"/>
    </row>
    <row r="2906" spans="3:59" ht="15" x14ac:dyDescent="0.25">
      <c r="C2906"/>
      <c r="D2906"/>
      <c r="E2906"/>
      <c r="AH2906"/>
      <c r="BG2906"/>
    </row>
    <row r="2907" spans="3:59" ht="15" x14ac:dyDescent="0.25">
      <c r="C2907"/>
      <c r="D2907"/>
      <c r="E2907"/>
      <c r="AH2907"/>
      <c r="BG2907"/>
    </row>
    <row r="2908" spans="3:59" ht="15" x14ac:dyDescent="0.25">
      <c r="C2908"/>
      <c r="D2908"/>
      <c r="E2908"/>
      <c r="AH2908"/>
      <c r="BG2908"/>
    </row>
    <row r="2909" spans="3:59" ht="15" x14ac:dyDescent="0.25">
      <c r="C2909"/>
      <c r="D2909"/>
      <c r="E2909"/>
      <c r="AH2909"/>
      <c r="BG2909"/>
    </row>
    <row r="2910" spans="3:59" ht="15" x14ac:dyDescent="0.25">
      <c r="C2910"/>
      <c r="D2910"/>
      <c r="E2910"/>
      <c r="AH2910"/>
      <c r="BG2910"/>
    </row>
    <row r="2911" spans="3:59" ht="15" x14ac:dyDescent="0.25">
      <c r="C2911"/>
      <c r="D2911"/>
      <c r="E2911"/>
      <c r="AH2911"/>
      <c r="BG2911"/>
    </row>
    <row r="2912" spans="3:59" ht="15" x14ac:dyDescent="0.25">
      <c r="C2912"/>
      <c r="D2912"/>
      <c r="E2912"/>
      <c r="AH2912"/>
      <c r="BG2912"/>
    </row>
    <row r="2913" spans="3:59" ht="15" x14ac:dyDescent="0.25">
      <c r="C2913"/>
      <c r="D2913"/>
      <c r="E2913"/>
      <c r="AH2913"/>
      <c r="BG2913"/>
    </row>
    <row r="2914" spans="3:59" ht="15" x14ac:dyDescent="0.25">
      <c r="C2914"/>
      <c r="D2914"/>
      <c r="E2914"/>
      <c r="AH2914"/>
      <c r="BG2914"/>
    </row>
    <row r="2915" spans="3:59" ht="15" x14ac:dyDescent="0.25">
      <c r="C2915"/>
      <c r="D2915"/>
      <c r="E2915"/>
      <c r="AH2915"/>
      <c r="BG2915"/>
    </row>
    <row r="2916" spans="3:59" ht="15" x14ac:dyDescent="0.25">
      <c r="C2916"/>
      <c r="D2916"/>
      <c r="E2916"/>
      <c r="AH2916"/>
      <c r="BG2916"/>
    </row>
    <row r="2917" spans="3:59" ht="15" x14ac:dyDescent="0.25">
      <c r="C2917"/>
      <c r="D2917"/>
      <c r="E2917"/>
      <c r="AH2917"/>
      <c r="BG2917"/>
    </row>
    <row r="2918" spans="3:59" ht="15" x14ac:dyDescent="0.25">
      <c r="C2918"/>
      <c r="D2918"/>
      <c r="E2918"/>
      <c r="AH2918"/>
      <c r="BG2918"/>
    </row>
    <row r="2919" spans="3:59" ht="15" x14ac:dyDescent="0.25">
      <c r="C2919"/>
      <c r="D2919"/>
      <c r="E2919"/>
      <c r="AH2919"/>
      <c r="BG2919"/>
    </row>
    <row r="2920" spans="3:59" ht="15" x14ac:dyDescent="0.25">
      <c r="C2920"/>
      <c r="D2920"/>
      <c r="E2920"/>
      <c r="AH2920"/>
      <c r="BG2920"/>
    </row>
    <row r="2921" spans="3:59" ht="15" x14ac:dyDescent="0.25">
      <c r="C2921"/>
      <c r="D2921"/>
      <c r="E2921"/>
      <c r="AH2921"/>
      <c r="BG2921"/>
    </row>
    <row r="2922" spans="3:59" ht="15" x14ac:dyDescent="0.25">
      <c r="C2922"/>
      <c r="D2922"/>
      <c r="E2922"/>
      <c r="AH2922"/>
      <c r="BG2922"/>
    </row>
    <row r="2923" spans="3:59" ht="15" x14ac:dyDescent="0.25">
      <c r="C2923"/>
      <c r="D2923"/>
      <c r="E2923"/>
      <c r="AH2923"/>
      <c r="BG2923"/>
    </row>
    <row r="2924" spans="3:59" ht="15" x14ac:dyDescent="0.25">
      <c r="C2924"/>
      <c r="D2924"/>
      <c r="E2924"/>
      <c r="AH2924"/>
      <c r="BG2924"/>
    </row>
    <row r="2925" spans="3:59" ht="15" x14ac:dyDescent="0.25">
      <c r="C2925"/>
      <c r="D2925"/>
      <c r="E2925"/>
      <c r="AH2925"/>
      <c r="BG2925"/>
    </row>
    <row r="2926" spans="3:59" ht="15" x14ac:dyDescent="0.25">
      <c r="C2926"/>
      <c r="D2926"/>
      <c r="E2926"/>
      <c r="AH2926"/>
      <c r="BG2926"/>
    </row>
    <row r="2927" spans="3:59" ht="15" x14ac:dyDescent="0.25">
      <c r="C2927"/>
      <c r="D2927"/>
      <c r="E2927"/>
      <c r="AH2927"/>
      <c r="BG2927"/>
    </row>
    <row r="2928" spans="3:59" ht="15" x14ac:dyDescent="0.25">
      <c r="C2928"/>
      <c r="D2928"/>
      <c r="E2928"/>
      <c r="AH2928"/>
      <c r="BG2928"/>
    </row>
    <row r="2929" spans="3:59" ht="15" x14ac:dyDescent="0.25">
      <c r="C2929"/>
      <c r="D2929"/>
      <c r="E2929"/>
      <c r="AH2929"/>
      <c r="BG2929"/>
    </row>
    <row r="2930" spans="3:59" ht="15" x14ac:dyDescent="0.25">
      <c r="C2930"/>
      <c r="D2930"/>
      <c r="E2930"/>
      <c r="AH2930"/>
      <c r="BG2930"/>
    </row>
    <row r="2931" spans="3:59" ht="15" x14ac:dyDescent="0.25">
      <c r="C2931"/>
      <c r="D2931"/>
      <c r="E2931"/>
      <c r="AH2931"/>
      <c r="BG2931"/>
    </row>
    <row r="2932" spans="3:59" ht="15" x14ac:dyDescent="0.25">
      <c r="C2932"/>
      <c r="D2932"/>
      <c r="E2932"/>
      <c r="AH2932"/>
      <c r="BG2932"/>
    </row>
    <row r="2933" spans="3:59" ht="15" x14ac:dyDescent="0.25">
      <c r="C2933"/>
      <c r="D2933"/>
      <c r="E2933"/>
      <c r="AH2933"/>
      <c r="BG2933"/>
    </row>
    <row r="2934" spans="3:59" ht="15" x14ac:dyDescent="0.25">
      <c r="C2934"/>
      <c r="D2934"/>
      <c r="E2934"/>
      <c r="AH2934"/>
      <c r="BG2934"/>
    </row>
    <row r="2935" spans="3:59" ht="15" x14ac:dyDescent="0.25">
      <c r="C2935"/>
      <c r="D2935"/>
      <c r="E2935"/>
      <c r="AH2935"/>
      <c r="BG2935"/>
    </row>
    <row r="2936" spans="3:59" ht="15" x14ac:dyDescent="0.25">
      <c r="C2936"/>
      <c r="D2936"/>
      <c r="E2936"/>
      <c r="AH2936"/>
      <c r="BG2936"/>
    </row>
    <row r="2937" spans="3:59" ht="15" x14ac:dyDescent="0.25">
      <c r="C2937"/>
      <c r="D2937"/>
      <c r="E2937"/>
      <c r="AH2937"/>
      <c r="BG2937"/>
    </row>
    <row r="2938" spans="3:59" ht="15" x14ac:dyDescent="0.25">
      <c r="C2938"/>
      <c r="D2938"/>
      <c r="E2938"/>
      <c r="AH2938"/>
      <c r="BG2938"/>
    </row>
    <row r="2939" spans="3:59" ht="15" x14ac:dyDescent="0.25">
      <c r="C2939"/>
      <c r="D2939"/>
      <c r="E2939"/>
      <c r="AH2939"/>
      <c r="BG2939"/>
    </row>
    <row r="2940" spans="3:59" ht="15" x14ac:dyDescent="0.25">
      <c r="C2940"/>
      <c r="D2940"/>
      <c r="E2940"/>
      <c r="AH2940"/>
      <c r="BG2940"/>
    </row>
    <row r="2941" spans="3:59" ht="15" x14ac:dyDescent="0.25">
      <c r="C2941"/>
      <c r="D2941"/>
      <c r="E2941"/>
      <c r="AH2941"/>
      <c r="BG2941"/>
    </row>
    <row r="2942" spans="3:59" ht="15" x14ac:dyDescent="0.25">
      <c r="C2942"/>
      <c r="D2942"/>
      <c r="E2942"/>
      <c r="AH2942"/>
      <c r="BG2942"/>
    </row>
    <row r="2943" spans="3:59" ht="15" x14ac:dyDescent="0.25">
      <c r="C2943"/>
      <c r="D2943"/>
      <c r="E2943"/>
      <c r="AH2943"/>
      <c r="BG2943"/>
    </row>
    <row r="2944" spans="3:59" ht="15" x14ac:dyDescent="0.25">
      <c r="C2944"/>
      <c r="D2944"/>
      <c r="E2944"/>
      <c r="AH2944"/>
      <c r="BG2944"/>
    </row>
    <row r="2945" spans="3:59" ht="15" x14ac:dyDescent="0.25">
      <c r="C2945"/>
      <c r="D2945"/>
      <c r="E2945"/>
      <c r="AH2945"/>
      <c r="BG2945"/>
    </row>
    <row r="2946" spans="3:59" ht="15" x14ac:dyDescent="0.25">
      <c r="C2946"/>
      <c r="D2946"/>
      <c r="E2946"/>
      <c r="AH2946"/>
      <c r="BG2946"/>
    </row>
    <row r="2947" spans="3:59" ht="15" x14ac:dyDescent="0.25">
      <c r="C2947"/>
      <c r="D2947"/>
      <c r="E2947"/>
      <c r="AH2947"/>
      <c r="BG2947"/>
    </row>
    <row r="2948" spans="3:59" ht="15" x14ac:dyDescent="0.25">
      <c r="C2948"/>
      <c r="D2948"/>
      <c r="E2948"/>
      <c r="AH2948"/>
      <c r="BG2948"/>
    </row>
    <row r="2949" spans="3:59" ht="15" x14ac:dyDescent="0.25">
      <c r="C2949"/>
      <c r="D2949"/>
      <c r="E2949"/>
      <c r="AH2949"/>
      <c r="BG2949"/>
    </row>
    <row r="2950" spans="3:59" ht="15" x14ac:dyDescent="0.25">
      <c r="C2950"/>
      <c r="D2950"/>
      <c r="E2950"/>
      <c r="AH2950"/>
      <c r="BG2950"/>
    </row>
    <row r="2951" spans="3:59" ht="15" x14ac:dyDescent="0.25">
      <c r="C2951"/>
      <c r="D2951"/>
      <c r="E2951"/>
      <c r="AH2951"/>
      <c r="BG2951"/>
    </row>
    <row r="2952" spans="3:59" ht="15" x14ac:dyDescent="0.25">
      <c r="C2952"/>
      <c r="D2952"/>
      <c r="E2952"/>
      <c r="AH2952"/>
      <c r="BG2952"/>
    </row>
    <row r="2953" spans="3:59" ht="15" x14ac:dyDescent="0.25">
      <c r="C2953"/>
      <c r="D2953"/>
      <c r="E2953"/>
      <c r="AH2953"/>
      <c r="BG2953"/>
    </row>
    <row r="2954" spans="3:59" ht="15" x14ac:dyDescent="0.25">
      <c r="C2954"/>
      <c r="D2954"/>
      <c r="E2954"/>
      <c r="AH2954"/>
      <c r="BG2954"/>
    </row>
    <row r="2955" spans="3:59" ht="15" x14ac:dyDescent="0.25">
      <c r="C2955"/>
      <c r="D2955"/>
      <c r="E2955"/>
      <c r="AH2955"/>
      <c r="BG2955"/>
    </row>
    <row r="2956" spans="3:59" ht="15" x14ac:dyDescent="0.25">
      <c r="C2956"/>
      <c r="D2956"/>
      <c r="E2956"/>
      <c r="AH2956"/>
      <c r="BG2956"/>
    </row>
    <row r="2957" spans="3:59" ht="15" x14ac:dyDescent="0.25">
      <c r="C2957"/>
      <c r="D2957"/>
      <c r="E2957"/>
      <c r="AH2957"/>
      <c r="BG2957"/>
    </row>
    <row r="2958" spans="3:59" ht="15" x14ac:dyDescent="0.25">
      <c r="C2958"/>
      <c r="D2958"/>
      <c r="E2958"/>
      <c r="AH2958"/>
      <c r="BG2958"/>
    </row>
    <row r="2959" spans="3:59" ht="15" x14ac:dyDescent="0.25">
      <c r="C2959"/>
      <c r="D2959"/>
      <c r="E2959"/>
      <c r="AH2959"/>
      <c r="BG2959"/>
    </row>
    <row r="2960" spans="3:59" ht="15" x14ac:dyDescent="0.25">
      <c r="C2960"/>
      <c r="D2960"/>
      <c r="E2960"/>
      <c r="AH2960"/>
      <c r="BG2960"/>
    </row>
    <row r="2961" spans="3:59" ht="15" x14ac:dyDescent="0.25">
      <c r="C2961"/>
      <c r="D2961"/>
      <c r="E2961"/>
      <c r="AH2961"/>
      <c r="BG2961"/>
    </row>
    <row r="2962" spans="3:59" ht="15" x14ac:dyDescent="0.25">
      <c r="C2962"/>
      <c r="D2962"/>
      <c r="E2962"/>
      <c r="AH2962"/>
      <c r="BG2962"/>
    </row>
    <row r="2963" spans="3:59" ht="15" x14ac:dyDescent="0.25">
      <c r="C2963"/>
      <c r="D2963"/>
      <c r="E2963"/>
      <c r="AH2963"/>
      <c r="BG2963"/>
    </row>
    <row r="2964" spans="3:59" ht="15" x14ac:dyDescent="0.25">
      <c r="C2964"/>
      <c r="D2964"/>
      <c r="E2964"/>
      <c r="AH2964"/>
      <c r="BG2964"/>
    </row>
    <row r="2965" spans="3:59" ht="15" x14ac:dyDescent="0.25">
      <c r="C2965"/>
      <c r="D2965"/>
      <c r="E2965"/>
      <c r="AH2965"/>
      <c r="BG2965"/>
    </row>
    <row r="2966" spans="3:59" ht="15" x14ac:dyDescent="0.25">
      <c r="C2966"/>
      <c r="D2966"/>
      <c r="E2966"/>
      <c r="AH2966"/>
      <c r="BG2966"/>
    </row>
    <row r="2967" spans="3:59" ht="15" x14ac:dyDescent="0.25">
      <c r="C2967"/>
      <c r="D2967"/>
      <c r="E2967"/>
      <c r="AH2967"/>
      <c r="BG2967"/>
    </row>
    <row r="2968" spans="3:59" ht="15" x14ac:dyDescent="0.25">
      <c r="C2968"/>
      <c r="D2968"/>
      <c r="E2968"/>
      <c r="AH2968"/>
      <c r="BG2968"/>
    </row>
    <row r="2969" spans="3:59" ht="15" x14ac:dyDescent="0.25">
      <c r="C2969"/>
      <c r="D2969"/>
      <c r="E2969"/>
      <c r="AH2969"/>
      <c r="BG2969"/>
    </row>
    <row r="2970" spans="3:59" ht="15" x14ac:dyDescent="0.25">
      <c r="C2970"/>
      <c r="D2970"/>
      <c r="E2970"/>
      <c r="AH2970"/>
      <c r="BG2970"/>
    </row>
    <row r="2971" spans="3:59" ht="15" x14ac:dyDescent="0.25">
      <c r="C2971"/>
      <c r="D2971"/>
      <c r="E2971"/>
      <c r="AH2971"/>
      <c r="BG2971"/>
    </row>
    <row r="2972" spans="3:59" ht="15" x14ac:dyDescent="0.25">
      <c r="C2972"/>
      <c r="D2972"/>
      <c r="E2972"/>
      <c r="AH2972"/>
      <c r="BG2972"/>
    </row>
    <row r="2973" spans="3:59" ht="15" x14ac:dyDescent="0.25">
      <c r="C2973"/>
      <c r="D2973"/>
      <c r="E2973"/>
      <c r="AH2973"/>
      <c r="BG2973"/>
    </row>
    <row r="2974" spans="3:59" ht="15" x14ac:dyDescent="0.25">
      <c r="C2974"/>
      <c r="D2974"/>
      <c r="E2974"/>
      <c r="AH2974"/>
      <c r="BG2974"/>
    </row>
    <row r="2975" spans="3:59" ht="15" x14ac:dyDescent="0.25">
      <c r="C2975"/>
      <c r="D2975"/>
      <c r="E2975"/>
      <c r="AH2975"/>
      <c r="BG2975"/>
    </row>
    <row r="2976" spans="3:59" ht="15" x14ac:dyDescent="0.25">
      <c r="C2976"/>
      <c r="D2976"/>
      <c r="E2976"/>
      <c r="AH2976"/>
      <c r="BG2976"/>
    </row>
    <row r="2977" spans="3:59" ht="15" x14ac:dyDescent="0.25">
      <c r="C2977"/>
      <c r="D2977"/>
      <c r="E2977"/>
      <c r="AH2977"/>
      <c r="BG2977"/>
    </row>
    <row r="2978" spans="3:59" ht="15" x14ac:dyDescent="0.25">
      <c r="C2978"/>
      <c r="D2978"/>
      <c r="E2978"/>
      <c r="AH2978"/>
      <c r="BG2978"/>
    </row>
    <row r="2979" spans="3:59" ht="15" x14ac:dyDescent="0.25">
      <c r="C2979"/>
      <c r="D2979"/>
      <c r="E2979"/>
      <c r="AH2979"/>
      <c r="BG2979"/>
    </row>
    <row r="2980" spans="3:59" ht="15" x14ac:dyDescent="0.25">
      <c r="C2980"/>
      <c r="D2980"/>
      <c r="E2980"/>
      <c r="AH2980"/>
      <c r="BG2980"/>
    </row>
    <row r="2981" spans="3:59" ht="15" x14ac:dyDescent="0.25">
      <c r="C2981"/>
      <c r="D2981"/>
      <c r="E2981"/>
      <c r="AH2981"/>
      <c r="BG2981"/>
    </row>
    <row r="2982" spans="3:59" ht="15" x14ac:dyDescent="0.25">
      <c r="C2982"/>
      <c r="D2982"/>
      <c r="E2982"/>
      <c r="AH2982"/>
      <c r="BG2982"/>
    </row>
    <row r="2983" spans="3:59" ht="15" x14ac:dyDescent="0.25">
      <c r="C2983"/>
      <c r="D2983"/>
      <c r="E2983"/>
      <c r="AH2983"/>
      <c r="BG2983"/>
    </row>
    <row r="2984" spans="3:59" ht="15" x14ac:dyDescent="0.25">
      <c r="C2984"/>
      <c r="D2984"/>
      <c r="E2984"/>
      <c r="AH2984"/>
      <c r="BG2984"/>
    </row>
    <row r="2985" spans="3:59" ht="15" x14ac:dyDescent="0.25">
      <c r="C2985"/>
      <c r="D2985"/>
      <c r="E2985"/>
      <c r="AH2985"/>
      <c r="BG2985"/>
    </row>
    <row r="2986" spans="3:59" ht="15" x14ac:dyDescent="0.25">
      <c r="C2986"/>
      <c r="D2986"/>
      <c r="E2986"/>
      <c r="AH2986"/>
      <c r="BG2986"/>
    </row>
    <row r="2987" spans="3:59" ht="15" x14ac:dyDescent="0.25">
      <c r="C2987"/>
      <c r="D2987"/>
      <c r="E2987"/>
      <c r="AH2987"/>
      <c r="BG2987"/>
    </row>
    <row r="2988" spans="3:59" ht="15" x14ac:dyDescent="0.25">
      <c r="C2988"/>
      <c r="D2988"/>
      <c r="E2988"/>
      <c r="AH2988"/>
      <c r="BG2988"/>
    </row>
    <row r="2989" spans="3:59" ht="15" x14ac:dyDescent="0.25">
      <c r="C2989"/>
      <c r="D2989"/>
      <c r="E2989"/>
      <c r="AH2989"/>
      <c r="BG2989"/>
    </row>
    <row r="2990" spans="3:59" ht="15" x14ac:dyDescent="0.25">
      <c r="C2990"/>
      <c r="D2990"/>
      <c r="E2990"/>
      <c r="AH2990"/>
      <c r="BG2990"/>
    </row>
    <row r="2991" spans="3:59" ht="15" x14ac:dyDescent="0.25">
      <c r="C2991"/>
      <c r="D2991"/>
      <c r="E2991"/>
      <c r="AH2991"/>
      <c r="BG2991"/>
    </row>
    <row r="2992" spans="3:59" ht="15" x14ac:dyDescent="0.25">
      <c r="C2992"/>
      <c r="D2992"/>
      <c r="E2992"/>
      <c r="AH2992"/>
      <c r="BG2992"/>
    </row>
    <row r="2993" spans="3:59" ht="15" x14ac:dyDescent="0.25">
      <c r="C2993"/>
      <c r="D2993"/>
      <c r="E2993"/>
      <c r="AH2993"/>
      <c r="BG2993"/>
    </row>
    <row r="2994" spans="3:59" ht="15" x14ac:dyDescent="0.25">
      <c r="C2994"/>
      <c r="D2994"/>
      <c r="E2994"/>
      <c r="AH2994"/>
      <c r="BG2994"/>
    </row>
    <row r="2995" spans="3:59" ht="15" x14ac:dyDescent="0.25">
      <c r="C2995"/>
      <c r="D2995"/>
      <c r="E2995"/>
      <c r="AH2995"/>
      <c r="BG2995"/>
    </row>
    <row r="2996" spans="3:59" ht="15" x14ac:dyDescent="0.25">
      <c r="C2996"/>
      <c r="D2996"/>
      <c r="E2996"/>
      <c r="AH2996"/>
      <c r="BG2996"/>
    </row>
    <row r="2997" spans="3:59" ht="15" x14ac:dyDescent="0.25">
      <c r="C2997"/>
      <c r="D2997"/>
      <c r="E2997"/>
      <c r="AH2997"/>
      <c r="BG2997"/>
    </row>
    <row r="2998" spans="3:59" ht="15" x14ac:dyDescent="0.25">
      <c r="C2998"/>
      <c r="D2998"/>
      <c r="E2998"/>
      <c r="AH2998"/>
      <c r="BG2998"/>
    </row>
    <row r="2999" spans="3:59" ht="15" x14ac:dyDescent="0.25">
      <c r="C2999"/>
      <c r="D2999"/>
      <c r="E2999"/>
      <c r="AH2999"/>
      <c r="BG2999"/>
    </row>
    <row r="3000" spans="3:59" ht="15" x14ac:dyDescent="0.25">
      <c r="C3000"/>
      <c r="D3000"/>
      <c r="E3000"/>
      <c r="AH3000"/>
      <c r="BG3000"/>
    </row>
    <row r="3001" spans="3:59" ht="15" x14ac:dyDescent="0.25">
      <c r="C3001"/>
      <c r="D3001"/>
      <c r="E3001"/>
      <c r="AH3001"/>
      <c r="BG3001"/>
    </row>
    <row r="3002" spans="3:59" ht="15" x14ac:dyDescent="0.25">
      <c r="C3002"/>
      <c r="D3002"/>
      <c r="E3002"/>
      <c r="AH3002"/>
      <c r="BG3002"/>
    </row>
    <row r="3003" spans="3:59" ht="15" x14ac:dyDescent="0.25">
      <c r="C3003"/>
      <c r="D3003"/>
      <c r="E3003"/>
      <c r="AH3003"/>
      <c r="BG3003"/>
    </row>
    <row r="3004" spans="3:59" ht="15" x14ac:dyDescent="0.25">
      <c r="C3004"/>
      <c r="D3004"/>
      <c r="E3004"/>
      <c r="AH3004"/>
      <c r="BG3004"/>
    </row>
    <row r="3005" spans="3:59" ht="15" x14ac:dyDescent="0.25">
      <c r="C3005"/>
      <c r="D3005"/>
      <c r="E3005"/>
      <c r="AH3005"/>
      <c r="BG3005"/>
    </row>
    <row r="3006" spans="3:59" ht="15" x14ac:dyDescent="0.25">
      <c r="C3006"/>
      <c r="D3006"/>
      <c r="E3006"/>
      <c r="AH3006"/>
      <c r="BG3006"/>
    </row>
    <row r="3007" spans="3:59" ht="15" x14ac:dyDescent="0.25">
      <c r="C3007"/>
      <c r="D3007"/>
      <c r="E3007"/>
      <c r="AH3007"/>
      <c r="BG3007"/>
    </row>
    <row r="3008" spans="3:59" ht="15" x14ac:dyDescent="0.25">
      <c r="C3008"/>
      <c r="D3008"/>
      <c r="E3008"/>
      <c r="AH3008"/>
      <c r="BG3008"/>
    </row>
    <row r="3009" spans="3:59" ht="15" x14ac:dyDescent="0.25">
      <c r="C3009"/>
      <c r="D3009"/>
      <c r="E3009"/>
      <c r="AH3009"/>
      <c r="BG3009"/>
    </row>
    <row r="3010" spans="3:59" ht="15" x14ac:dyDescent="0.25">
      <c r="C3010"/>
      <c r="D3010"/>
      <c r="E3010"/>
      <c r="AH3010"/>
      <c r="BG3010"/>
    </row>
    <row r="3011" spans="3:59" ht="15" x14ac:dyDescent="0.25">
      <c r="C3011"/>
      <c r="D3011"/>
      <c r="E3011"/>
      <c r="AH3011"/>
      <c r="BG3011"/>
    </row>
    <row r="3012" spans="3:59" ht="15" x14ac:dyDescent="0.25">
      <c r="C3012"/>
      <c r="D3012"/>
      <c r="E3012"/>
      <c r="AH3012"/>
      <c r="BG3012"/>
    </row>
    <row r="3013" spans="3:59" ht="15" x14ac:dyDescent="0.25">
      <c r="C3013"/>
      <c r="D3013"/>
      <c r="E3013"/>
      <c r="AH3013"/>
      <c r="BG3013"/>
    </row>
    <row r="3014" spans="3:59" ht="15" x14ac:dyDescent="0.25">
      <c r="C3014"/>
      <c r="D3014"/>
      <c r="E3014"/>
      <c r="AH3014"/>
      <c r="BG3014"/>
    </row>
    <row r="3015" spans="3:59" ht="15" x14ac:dyDescent="0.25">
      <c r="C3015"/>
      <c r="D3015"/>
      <c r="E3015"/>
      <c r="AH3015"/>
      <c r="BG3015"/>
    </row>
    <row r="3016" spans="3:59" ht="15" x14ac:dyDescent="0.25">
      <c r="C3016"/>
      <c r="D3016"/>
      <c r="E3016"/>
      <c r="AH3016"/>
      <c r="BG3016"/>
    </row>
    <row r="3017" spans="3:59" ht="15" x14ac:dyDescent="0.25">
      <c r="C3017"/>
      <c r="D3017"/>
      <c r="E3017"/>
      <c r="AH3017"/>
      <c r="BG3017"/>
    </row>
    <row r="3018" spans="3:59" ht="15" x14ac:dyDescent="0.25">
      <c r="C3018"/>
      <c r="D3018"/>
      <c r="E3018"/>
      <c r="AH3018"/>
      <c r="BG3018"/>
    </row>
    <row r="3019" spans="3:59" ht="15" x14ac:dyDescent="0.25">
      <c r="C3019"/>
      <c r="D3019"/>
      <c r="E3019"/>
      <c r="AH3019"/>
      <c r="BG3019"/>
    </row>
    <row r="3020" spans="3:59" ht="15" x14ac:dyDescent="0.25">
      <c r="C3020"/>
      <c r="D3020"/>
      <c r="E3020"/>
      <c r="AH3020"/>
      <c r="BG3020"/>
    </row>
    <row r="3021" spans="3:59" ht="15" x14ac:dyDescent="0.25">
      <c r="C3021"/>
      <c r="D3021"/>
      <c r="E3021"/>
      <c r="AH3021"/>
      <c r="BG3021"/>
    </row>
    <row r="3022" spans="3:59" ht="15" x14ac:dyDescent="0.25">
      <c r="C3022"/>
      <c r="D3022"/>
      <c r="E3022"/>
      <c r="AH3022"/>
      <c r="BG3022"/>
    </row>
    <row r="3023" spans="3:59" ht="15" x14ac:dyDescent="0.25">
      <c r="C3023"/>
      <c r="D3023"/>
      <c r="E3023"/>
      <c r="AH3023"/>
      <c r="BG3023"/>
    </row>
    <row r="3024" spans="3:59" ht="15" x14ac:dyDescent="0.25">
      <c r="C3024"/>
      <c r="D3024"/>
      <c r="E3024"/>
      <c r="AH3024"/>
      <c r="BG3024"/>
    </row>
    <row r="3025" spans="3:59" ht="15" x14ac:dyDescent="0.25">
      <c r="C3025"/>
      <c r="D3025"/>
      <c r="E3025"/>
      <c r="AH3025"/>
      <c r="BG3025"/>
    </row>
    <row r="3026" spans="3:59" ht="15" x14ac:dyDescent="0.25">
      <c r="C3026"/>
      <c r="D3026"/>
      <c r="E3026"/>
      <c r="AH3026"/>
      <c r="BG3026"/>
    </row>
    <row r="3027" spans="3:59" ht="15" x14ac:dyDescent="0.25">
      <c r="C3027"/>
      <c r="D3027"/>
      <c r="E3027"/>
      <c r="AH3027"/>
      <c r="BG3027"/>
    </row>
    <row r="3028" spans="3:59" ht="15" x14ac:dyDescent="0.25">
      <c r="C3028"/>
      <c r="D3028"/>
      <c r="E3028"/>
      <c r="AH3028"/>
      <c r="BG3028"/>
    </row>
    <row r="3029" spans="3:59" ht="15" x14ac:dyDescent="0.25">
      <c r="C3029"/>
      <c r="D3029"/>
      <c r="E3029"/>
      <c r="AH3029"/>
      <c r="BG3029"/>
    </row>
    <row r="3030" spans="3:59" ht="15" x14ac:dyDescent="0.25">
      <c r="C3030"/>
      <c r="D3030"/>
      <c r="E3030"/>
      <c r="AH3030"/>
      <c r="BG3030"/>
    </row>
    <row r="3031" spans="3:59" ht="15" x14ac:dyDescent="0.25">
      <c r="C3031"/>
      <c r="D3031"/>
      <c r="E3031"/>
      <c r="AH3031"/>
      <c r="BG3031"/>
    </row>
    <row r="3032" spans="3:59" ht="15" x14ac:dyDescent="0.25">
      <c r="C3032"/>
      <c r="D3032"/>
      <c r="E3032"/>
      <c r="AH3032"/>
      <c r="BG3032"/>
    </row>
    <row r="3033" spans="3:59" ht="15" x14ac:dyDescent="0.25">
      <c r="C3033"/>
      <c r="D3033"/>
      <c r="E3033"/>
      <c r="AH3033"/>
      <c r="BG3033"/>
    </row>
    <row r="3034" spans="3:59" ht="15" x14ac:dyDescent="0.25">
      <c r="C3034"/>
      <c r="D3034"/>
      <c r="E3034"/>
      <c r="AH3034"/>
      <c r="BG3034"/>
    </row>
    <row r="3035" spans="3:59" ht="15" x14ac:dyDescent="0.25">
      <c r="C3035"/>
      <c r="D3035"/>
      <c r="E3035"/>
      <c r="AH3035"/>
      <c r="BG3035"/>
    </row>
    <row r="3036" spans="3:59" ht="15" x14ac:dyDescent="0.25">
      <c r="C3036"/>
      <c r="D3036"/>
      <c r="E3036"/>
      <c r="AH3036"/>
      <c r="BG3036"/>
    </row>
    <row r="3037" spans="3:59" ht="15" x14ac:dyDescent="0.25">
      <c r="C3037"/>
      <c r="D3037"/>
      <c r="E3037"/>
      <c r="AH3037"/>
      <c r="BG3037"/>
    </row>
    <row r="3038" spans="3:59" ht="15" x14ac:dyDescent="0.25">
      <c r="C3038"/>
      <c r="D3038"/>
      <c r="E3038"/>
      <c r="AH3038"/>
      <c r="BG3038"/>
    </row>
    <row r="3039" spans="3:59" ht="15" x14ac:dyDescent="0.25">
      <c r="C3039"/>
      <c r="D3039"/>
      <c r="E3039"/>
      <c r="AH3039"/>
      <c r="BG3039"/>
    </row>
    <row r="3040" spans="3:59" ht="15" x14ac:dyDescent="0.25">
      <c r="C3040"/>
      <c r="D3040"/>
      <c r="E3040"/>
      <c r="AH3040"/>
      <c r="BG3040"/>
    </row>
    <row r="3041" spans="3:59" ht="15" x14ac:dyDescent="0.25">
      <c r="C3041"/>
      <c r="D3041"/>
      <c r="E3041"/>
      <c r="AH3041"/>
      <c r="BG3041"/>
    </row>
    <row r="3042" spans="3:59" ht="15" x14ac:dyDescent="0.25">
      <c r="C3042"/>
      <c r="D3042"/>
      <c r="E3042"/>
      <c r="AH3042"/>
      <c r="BG3042"/>
    </row>
    <row r="3043" spans="3:59" ht="15" x14ac:dyDescent="0.25">
      <c r="C3043"/>
      <c r="D3043"/>
      <c r="E3043"/>
      <c r="AH3043"/>
      <c r="BG3043"/>
    </row>
    <row r="3044" spans="3:59" ht="15" x14ac:dyDescent="0.25">
      <c r="C3044"/>
      <c r="D3044"/>
      <c r="E3044"/>
      <c r="AH3044"/>
      <c r="BG3044"/>
    </row>
    <row r="3045" spans="3:59" ht="15" x14ac:dyDescent="0.25">
      <c r="C3045"/>
      <c r="D3045"/>
      <c r="E3045"/>
      <c r="AH3045"/>
      <c r="BG3045"/>
    </row>
    <row r="3046" spans="3:59" ht="15" x14ac:dyDescent="0.25">
      <c r="C3046"/>
      <c r="D3046"/>
      <c r="E3046"/>
      <c r="AH3046"/>
      <c r="BG3046"/>
    </row>
    <row r="3047" spans="3:59" ht="15" x14ac:dyDescent="0.25">
      <c r="C3047"/>
      <c r="D3047"/>
      <c r="E3047"/>
      <c r="AH3047"/>
      <c r="BG3047"/>
    </row>
    <row r="3048" spans="3:59" ht="15" x14ac:dyDescent="0.25">
      <c r="C3048"/>
      <c r="D3048"/>
      <c r="E3048"/>
      <c r="AH3048"/>
      <c r="BG3048"/>
    </row>
    <row r="3049" spans="3:59" ht="15" x14ac:dyDescent="0.25">
      <c r="C3049"/>
      <c r="D3049"/>
      <c r="E3049"/>
      <c r="AH3049"/>
      <c r="BG3049"/>
    </row>
    <row r="3050" spans="3:59" ht="15" x14ac:dyDescent="0.25">
      <c r="C3050"/>
      <c r="D3050"/>
      <c r="E3050"/>
      <c r="AH3050"/>
      <c r="BG3050"/>
    </row>
    <row r="3051" spans="3:59" ht="15" x14ac:dyDescent="0.25">
      <c r="C3051"/>
      <c r="D3051"/>
      <c r="E3051"/>
      <c r="AH3051"/>
      <c r="BG3051"/>
    </row>
    <row r="3052" spans="3:59" ht="15" x14ac:dyDescent="0.25">
      <c r="C3052"/>
      <c r="D3052"/>
      <c r="E3052"/>
      <c r="AH3052"/>
      <c r="BG3052"/>
    </row>
    <row r="3053" spans="3:59" ht="15" x14ac:dyDescent="0.25">
      <c r="C3053"/>
      <c r="D3053"/>
      <c r="E3053"/>
      <c r="AH3053"/>
      <c r="BG3053"/>
    </row>
    <row r="3054" spans="3:59" ht="15" x14ac:dyDescent="0.25">
      <c r="C3054"/>
      <c r="D3054"/>
      <c r="E3054"/>
      <c r="AH3054"/>
      <c r="BG3054"/>
    </row>
    <row r="3055" spans="3:59" ht="15" x14ac:dyDescent="0.25">
      <c r="C3055"/>
      <c r="D3055"/>
      <c r="E3055"/>
      <c r="AH3055"/>
      <c r="BG3055"/>
    </row>
    <row r="3056" spans="3:59" ht="15" x14ac:dyDescent="0.25">
      <c r="C3056"/>
      <c r="D3056"/>
      <c r="E3056"/>
      <c r="AH3056"/>
      <c r="BG3056"/>
    </row>
    <row r="3057" spans="3:59" ht="15" x14ac:dyDescent="0.25">
      <c r="C3057"/>
      <c r="D3057"/>
      <c r="E3057"/>
      <c r="AH3057"/>
      <c r="BG3057"/>
    </row>
    <row r="3058" spans="3:59" ht="15" x14ac:dyDescent="0.25">
      <c r="C3058"/>
      <c r="D3058"/>
      <c r="E3058"/>
      <c r="AH3058"/>
      <c r="BG3058"/>
    </row>
    <row r="3059" spans="3:59" ht="15" x14ac:dyDescent="0.25">
      <c r="C3059"/>
      <c r="D3059"/>
      <c r="E3059"/>
      <c r="AH3059"/>
      <c r="BG3059"/>
    </row>
    <row r="3060" spans="3:59" ht="15" x14ac:dyDescent="0.25">
      <c r="C3060"/>
      <c r="D3060"/>
      <c r="E3060"/>
      <c r="AH3060"/>
      <c r="BG3060"/>
    </row>
    <row r="3061" spans="3:59" ht="15" x14ac:dyDescent="0.25">
      <c r="C3061"/>
      <c r="D3061"/>
      <c r="E3061"/>
      <c r="AH3061"/>
      <c r="BG3061"/>
    </row>
    <row r="3062" spans="3:59" ht="15" x14ac:dyDescent="0.25">
      <c r="C3062"/>
      <c r="D3062"/>
      <c r="E3062"/>
      <c r="AH3062"/>
      <c r="BG3062"/>
    </row>
    <row r="3063" spans="3:59" ht="15" x14ac:dyDescent="0.25">
      <c r="C3063"/>
      <c r="D3063"/>
      <c r="E3063"/>
      <c r="AH3063"/>
      <c r="BG3063"/>
    </row>
    <row r="3064" spans="3:59" ht="15" x14ac:dyDescent="0.25">
      <c r="C3064"/>
      <c r="D3064"/>
      <c r="E3064"/>
      <c r="AH3064"/>
      <c r="BG3064"/>
    </row>
    <row r="3065" spans="3:59" ht="15" x14ac:dyDescent="0.25">
      <c r="C3065"/>
      <c r="D3065"/>
      <c r="E3065"/>
      <c r="AH3065"/>
      <c r="BG3065"/>
    </row>
    <row r="3066" spans="3:59" ht="15" x14ac:dyDescent="0.25">
      <c r="C3066"/>
      <c r="D3066"/>
      <c r="E3066"/>
      <c r="AH3066"/>
      <c r="BG3066"/>
    </row>
    <row r="3067" spans="3:59" ht="15" x14ac:dyDescent="0.25">
      <c r="C3067"/>
      <c r="D3067"/>
      <c r="E3067"/>
      <c r="AH3067"/>
      <c r="BG3067"/>
    </row>
    <row r="3068" spans="3:59" ht="15" x14ac:dyDescent="0.25">
      <c r="C3068"/>
      <c r="D3068"/>
      <c r="E3068"/>
      <c r="AH3068"/>
      <c r="BG3068"/>
    </row>
    <row r="3069" spans="3:59" ht="15" x14ac:dyDescent="0.25">
      <c r="C3069"/>
      <c r="D3069"/>
      <c r="E3069"/>
      <c r="AH3069"/>
      <c r="BG3069"/>
    </row>
    <row r="3070" spans="3:59" ht="15" x14ac:dyDescent="0.25">
      <c r="C3070"/>
      <c r="D3070"/>
      <c r="E3070"/>
      <c r="AH3070"/>
      <c r="BG3070"/>
    </row>
    <row r="3071" spans="3:59" ht="15" x14ac:dyDescent="0.25">
      <c r="C3071"/>
      <c r="D3071"/>
      <c r="E3071"/>
      <c r="AH3071"/>
      <c r="BG3071"/>
    </row>
    <row r="3072" spans="3:59" ht="15" x14ac:dyDescent="0.25">
      <c r="C3072"/>
      <c r="D3072"/>
      <c r="E3072"/>
      <c r="AH3072"/>
      <c r="BG3072"/>
    </row>
    <row r="3073" spans="3:59" ht="15" x14ac:dyDescent="0.25">
      <c r="C3073"/>
      <c r="D3073"/>
      <c r="E3073"/>
      <c r="AH3073"/>
      <c r="BG3073"/>
    </row>
    <row r="3074" spans="3:59" ht="15" x14ac:dyDescent="0.25">
      <c r="C3074"/>
      <c r="D3074"/>
      <c r="E3074"/>
      <c r="AH3074"/>
      <c r="BG3074"/>
    </row>
    <row r="3075" spans="3:59" ht="15" x14ac:dyDescent="0.25">
      <c r="C3075"/>
      <c r="D3075"/>
      <c r="E3075"/>
      <c r="AH3075"/>
      <c r="BG3075"/>
    </row>
    <row r="3076" spans="3:59" ht="15" x14ac:dyDescent="0.25">
      <c r="C3076"/>
      <c r="D3076"/>
      <c r="E3076"/>
      <c r="AH3076"/>
      <c r="BG3076"/>
    </row>
    <row r="3077" spans="3:59" ht="15" x14ac:dyDescent="0.25">
      <c r="C3077"/>
      <c r="D3077"/>
      <c r="E3077"/>
      <c r="AH3077"/>
      <c r="BG3077"/>
    </row>
    <row r="3078" spans="3:59" ht="15" x14ac:dyDescent="0.25">
      <c r="C3078"/>
      <c r="D3078"/>
      <c r="E3078"/>
      <c r="AH3078"/>
      <c r="BG3078"/>
    </row>
    <row r="3079" spans="3:59" ht="15" x14ac:dyDescent="0.25">
      <c r="C3079"/>
      <c r="D3079"/>
      <c r="E3079"/>
      <c r="AH3079"/>
      <c r="BG3079"/>
    </row>
    <row r="3080" spans="3:59" ht="15" x14ac:dyDescent="0.25">
      <c r="C3080"/>
      <c r="D3080"/>
      <c r="E3080"/>
      <c r="AH3080"/>
      <c r="BG3080"/>
    </row>
    <row r="3081" spans="3:59" ht="15" x14ac:dyDescent="0.25">
      <c r="C3081"/>
      <c r="D3081"/>
      <c r="E3081"/>
      <c r="AH3081"/>
      <c r="BG3081"/>
    </row>
    <row r="3082" spans="3:59" ht="15" x14ac:dyDescent="0.25">
      <c r="C3082"/>
      <c r="D3082"/>
      <c r="E3082"/>
      <c r="AH3082"/>
      <c r="BG3082"/>
    </row>
    <row r="3083" spans="3:59" ht="15" x14ac:dyDescent="0.25">
      <c r="C3083"/>
      <c r="D3083"/>
      <c r="E3083"/>
      <c r="AH3083"/>
      <c r="BG3083"/>
    </row>
    <row r="3084" spans="3:59" ht="15" x14ac:dyDescent="0.25">
      <c r="C3084"/>
      <c r="D3084"/>
      <c r="E3084"/>
      <c r="AH3084"/>
      <c r="BG3084"/>
    </row>
    <row r="3085" spans="3:59" ht="15" x14ac:dyDescent="0.25">
      <c r="C3085"/>
      <c r="D3085"/>
      <c r="E3085"/>
      <c r="AH3085"/>
      <c r="BG3085"/>
    </row>
    <row r="3086" spans="3:59" ht="15" x14ac:dyDescent="0.25">
      <c r="C3086"/>
      <c r="D3086"/>
      <c r="E3086"/>
      <c r="AH3086"/>
      <c r="BG3086"/>
    </row>
    <row r="3087" spans="3:59" ht="15" x14ac:dyDescent="0.25">
      <c r="C3087"/>
      <c r="D3087"/>
      <c r="E3087"/>
      <c r="AH3087"/>
      <c r="BG3087"/>
    </row>
    <row r="3088" spans="3:59" ht="15" x14ac:dyDescent="0.25">
      <c r="C3088"/>
      <c r="D3088"/>
      <c r="E3088"/>
      <c r="AH3088"/>
      <c r="BG3088"/>
    </row>
    <row r="3089" spans="3:59" ht="15" x14ac:dyDescent="0.25">
      <c r="C3089"/>
      <c r="D3089"/>
      <c r="E3089"/>
      <c r="AH3089"/>
      <c r="BG3089"/>
    </row>
    <row r="3090" spans="3:59" ht="15" x14ac:dyDescent="0.25">
      <c r="C3090"/>
      <c r="D3090"/>
      <c r="E3090"/>
      <c r="AH3090"/>
      <c r="BG3090"/>
    </row>
    <row r="3091" spans="3:59" ht="15" x14ac:dyDescent="0.25">
      <c r="C3091"/>
      <c r="D3091"/>
      <c r="E3091"/>
      <c r="AH3091"/>
      <c r="BG3091"/>
    </row>
    <row r="3092" spans="3:59" ht="15" x14ac:dyDescent="0.25">
      <c r="C3092"/>
      <c r="D3092"/>
      <c r="E3092"/>
      <c r="AH3092"/>
      <c r="BG3092"/>
    </row>
    <row r="3093" spans="3:59" ht="15" x14ac:dyDescent="0.25">
      <c r="C3093"/>
      <c r="D3093"/>
      <c r="E3093"/>
      <c r="AH3093"/>
      <c r="BG3093"/>
    </row>
    <row r="3094" spans="3:59" ht="15" x14ac:dyDescent="0.25">
      <c r="C3094"/>
      <c r="D3094"/>
      <c r="E3094"/>
      <c r="AH3094"/>
      <c r="BG3094"/>
    </row>
    <row r="3095" spans="3:59" ht="15" x14ac:dyDescent="0.25">
      <c r="C3095"/>
      <c r="D3095"/>
      <c r="E3095"/>
      <c r="AH3095"/>
      <c r="BG3095"/>
    </row>
    <row r="3096" spans="3:59" ht="15" x14ac:dyDescent="0.25">
      <c r="C3096"/>
      <c r="D3096"/>
      <c r="E3096"/>
      <c r="AH3096"/>
      <c r="BG3096"/>
    </row>
    <row r="3097" spans="3:59" ht="15" x14ac:dyDescent="0.25">
      <c r="C3097"/>
      <c r="D3097"/>
      <c r="E3097"/>
      <c r="AH3097"/>
      <c r="BG3097"/>
    </row>
    <row r="3098" spans="3:59" ht="15" x14ac:dyDescent="0.25">
      <c r="C3098"/>
      <c r="D3098"/>
      <c r="E3098"/>
      <c r="AH3098"/>
      <c r="BG3098"/>
    </row>
    <row r="3099" spans="3:59" ht="15" x14ac:dyDescent="0.25">
      <c r="C3099"/>
      <c r="D3099"/>
      <c r="E3099"/>
      <c r="AH3099"/>
      <c r="BG3099"/>
    </row>
    <row r="3100" spans="3:59" ht="15" x14ac:dyDescent="0.25">
      <c r="C3100"/>
      <c r="D3100"/>
      <c r="E3100"/>
      <c r="AH3100"/>
      <c r="BG3100"/>
    </row>
    <row r="3101" spans="3:59" ht="15" x14ac:dyDescent="0.25">
      <c r="C3101"/>
      <c r="D3101"/>
      <c r="E3101"/>
      <c r="AH3101"/>
      <c r="BG3101"/>
    </row>
    <row r="3102" spans="3:59" ht="15" x14ac:dyDescent="0.25">
      <c r="C3102"/>
      <c r="D3102"/>
      <c r="E3102"/>
      <c r="AH3102"/>
      <c r="BG3102"/>
    </row>
    <row r="3103" spans="3:59" ht="15" x14ac:dyDescent="0.25">
      <c r="C3103"/>
      <c r="D3103"/>
      <c r="E3103"/>
      <c r="AH3103"/>
      <c r="BG3103"/>
    </row>
    <row r="3104" spans="3:59" ht="15" x14ac:dyDescent="0.25">
      <c r="C3104"/>
      <c r="D3104"/>
      <c r="E3104"/>
      <c r="AH3104"/>
      <c r="BG3104"/>
    </row>
    <row r="3105" spans="3:59" ht="15" x14ac:dyDescent="0.25">
      <c r="C3105"/>
      <c r="D3105"/>
      <c r="E3105"/>
      <c r="AH3105"/>
      <c r="BG3105"/>
    </row>
    <row r="3106" spans="3:59" ht="15" x14ac:dyDescent="0.25">
      <c r="C3106"/>
      <c r="D3106"/>
      <c r="E3106"/>
      <c r="AH3106"/>
      <c r="BG3106"/>
    </row>
    <row r="3107" spans="3:59" ht="15" x14ac:dyDescent="0.25">
      <c r="C3107"/>
      <c r="D3107"/>
      <c r="E3107"/>
      <c r="AH3107"/>
      <c r="BG3107"/>
    </row>
    <row r="3108" spans="3:59" ht="15" x14ac:dyDescent="0.25">
      <c r="C3108"/>
      <c r="D3108"/>
      <c r="E3108"/>
      <c r="AH3108"/>
      <c r="BG3108"/>
    </row>
    <row r="3109" spans="3:59" ht="15" x14ac:dyDescent="0.25">
      <c r="C3109"/>
      <c r="D3109"/>
      <c r="E3109"/>
      <c r="AH3109"/>
      <c r="BG3109"/>
    </row>
    <row r="3110" spans="3:59" ht="15" x14ac:dyDescent="0.25">
      <c r="C3110"/>
      <c r="D3110"/>
      <c r="E3110"/>
      <c r="AH3110"/>
      <c r="BG3110"/>
    </row>
    <row r="3111" spans="3:59" ht="15" x14ac:dyDescent="0.25">
      <c r="C3111"/>
      <c r="D3111"/>
      <c r="E3111"/>
      <c r="AH3111"/>
      <c r="BG3111"/>
    </row>
    <row r="3112" spans="3:59" ht="15" x14ac:dyDescent="0.25">
      <c r="C3112"/>
      <c r="D3112"/>
      <c r="E3112"/>
      <c r="AH3112"/>
      <c r="BG3112"/>
    </row>
    <row r="3113" spans="3:59" ht="15" x14ac:dyDescent="0.25">
      <c r="C3113"/>
      <c r="D3113"/>
      <c r="E3113"/>
      <c r="AH3113"/>
      <c r="BG3113"/>
    </row>
    <row r="3114" spans="3:59" ht="15" x14ac:dyDescent="0.25">
      <c r="C3114"/>
      <c r="D3114"/>
      <c r="E3114"/>
      <c r="AH3114"/>
      <c r="BG3114"/>
    </row>
    <row r="3115" spans="3:59" ht="15" x14ac:dyDescent="0.25">
      <c r="C3115"/>
      <c r="D3115"/>
      <c r="E3115"/>
      <c r="AH3115"/>
      <c r="BG3115"/>
    </row>
    <row r="3116" spans="3:59" ht="15" x14ac:dyDescent="0.25">
      <c r="C3116"/>
      <c r="D3116"/>
      <c r="E3116"/>
      <c r="AH3116"/>
      <c r="BG3116"/>
    </row>
    <row r="3117" spans="3:59" ht="15" x14ac:dyDescent="0.25">
      <c r="C3117"/>
      <c r="D3117"/>
      <c r="E3117"/>
      <c r="AH3117"/>
      <c r="BG3117"/>
    </row>
    <row r="3118" spans="3:59" ht="15" x14ac:dyDescent="0.25">
      <c r="C3118"/>
      <c r="D3118"/>
      <c r="E3118"/>
      <c r="AH3118"/>
      <c r="BG3118"/>
    </row>
    <row r="3119" spans="3:59" ht="15" x14ac:dyDescent="0.25">
      <c r="C3119"/>
      <c r="D3119"/>
      <c r="E3119"/>
      <c r="AH3119"/>
      <c r="BG3119"/>
    </row>
    <row r="3120" spans="3:59" ht="15" x14ac:dyDescent="0.25">
      <c r="C3120"/>
      <c r="D3120"/>
      <c r="E3120"/>
      <c r="AH3120"/>
      <c r="BG3120"/>
    </row>
    <row r="3121" spans="3:59" ht="15" x14ac:dyDescent="0.25">
      <c r="C3121"/>
      <c r="D3121"/>
      <c r="E3121"/>
      <c r="AH3121"/>
      <c r="BG3121"/>
    </row>
    <row r="3122" spans="3:59" ht="15" x14ac:dyDescent="0.25">
      <c r="C3122"/>
      <c r="D3122"/>
      <c r="E3122"/>
      <c r="AH3122"/>
      <c r="BG3122"/>
    </row>
    <row r="3123" spans="3:59" ht="15" x14ac:dyDescent="0.25">
      <c r="C3123"/>
      <c r="D3123"/>
      <c r="E3123"/>
      <c r="AH3123"/>
      <c r="BG3123"/>
    </row>
    <row r="3124" spans="3:59" ht="15" x14ac:dyDescent="0.25">
      <c r="C3124"/>
      <c r="D3124"/>
      <c r="E3124"/>
      <c r="AH3124"/>
      <c r="BG3124"/>
    </row>
    <row r="3125" spans="3:59" ht="15" x14ac:dyDescent="0.25">
      <c r="C3125"/>
      <c r="D3125"/>
      <c r="E3125"/>
      <c r="AH3125"/>
      <c r="BG3125"/>
    </row>
    <row r="3126" spans="3:59" ht="15" x14ac:dyDescent="0.25">
      <c r="C3126"/>
      <c r="D3126"/>
      <c r="E3126"/>
      <c r="AH3126"/>
      <c r="BG3126"/>
    </row>
    <row r="3127" spans="3:59" ht="15" x14ac:dyDescent="0.25">
      <c r="C3127"/>
      <c r="D3127"/>
      <c r="E3127"/>
      <c r="AH3127"/>
      <c r="BG3127"/>
    </row>
    <row r="3128" spans="3:59" ht="15" x14ac:dyDescent="0.25">
      <c r="C3128"/>
      <c r="D3128"/>
      <c r="E3128"/>
      <c r="AH3128"/>
      <c r="BG3128"/>
    </row>
    <row r="3129" spans="3:59" ht="15" x14ac:dyDescent="0.25">
      <c r="C3129"/>
      <c r="D3129"/>
      <c r="E3129"/>
      <c r="AH3129"/>
      <c r="BG3129"/>
    </row>
    <row r="3130" spans="3:59" ht="15" x14ac:dyDescent="0.25">
      <c r="C3130"/>
      <c r="D3130"/>
      <c r="E3130"/>
      <c r="AH3130"/>
      <c r="BG3130"/>
    </row>
    <row r="3131" spans="3:59" ht="15" x14ac:dyDescent="0.25">
      <c r="C3131"/>
      <c r="D3131"/>
      <c r="E3131"/>
      <c r="AH3131"/>
      <c r="BG3131"/>
    </row>
    <row r="3132" spans="3:59" ht="15" x14ac:dyDescent="0.25">
      <c r="C3132"/>
      <c r="D3132"/>
      <c r="E3132"/>
      <c r="AH3132"/>
      <c r="BG3132"/>
    </row>
    <row r="3133" spans="3:59" ht="15" x14ac:dyDescent="0.25">
      <c r="C3133"/>
      <c r="D3133"/>
      <c r="E3133"/>
      <c r="AH3133"/>
      <c r="BG3133"/>
    </row>
    <row r="3134" spans="3:59" ht="15" x14ac:dyDescent="0.25">
      <c r="C3134"/>
      <c r="D3134"/>
      <c r="E3134"/>
      <c r="AH3134"/>
      <c r="BG3134"/>
    </row>
    <row r="3135" spans="3:59" ht="15" x14ac:dyDescent="0.25">
      <c r="C3135"/>
      <c r="D3135"/>
      <c r="E3135"/>
      <c r="AH3135"/>
      <c r="BG3135"/>
    </row>
    <row r="3136" spans="3:59" ht="15" x14ac:dyDescent="0.25">
      <c r="C3136"/>
      <c r="D3136"/>
      <c r="E3136"/>
      <c r="AH3136"/>
      <c r="BG3136"/>
    </row>
    <row r="3137" spans="3:59" ht="15" x14ac:dyDescent="0.25">
      <c r="C3137"/>
      <c r="D3137"/>
      <c r="E3137"/>
      <c r="AH3137"/>
      <c r="BG3137"/>
    </row>
    <row r="3138" spans="3:59" ht="15" x14ac:dyDescent="0.25">
      <c r="C3138"/>
      <c r="D3138"/>
      <c r="E3138"/>
      <c r="AH3138"/>
      <c r="BG3138"/>
    </row>
    <row r="3139" spans="3:59" ht="15" x14ac:dyDescent="0.25">
      <c r="C3139"/>
      <c r="D3139"/>
      <c r="E3139"/>
      <c r="AH3139"/>
      <c r="BG3139"/>
    </row>
    <row r="3140" spans="3:59" ht="15" x14ac:dyDescent="0.25">
      <c r="C3140"/>
      <c r="D3140"/>
      <c r="E3140"/>
      <c r="AH3140"/>
      <c r="BG3140"/>
    </row>
    <row r="3141" spans="3:59" ht="15" x14ac:dyDescent="0.25">
      <c r="C3141"/>
      <c r="D3141"/>
      <c r="E3141"/>
      <c r="AH3141"/>
      <c r="BG3141"/>
    </row>
    <row r="3142" spans="3:59" ht="15" x14ac:dyDescent="0.25">
      <c r="C3142"/>
      <c r="D3142"/>
      <c r="E3142"/>
      <c r="AH3142"/>
      <c r="BG3142"/>
    </row>
    <row r="3143" spans="3:59" ht="15" x14ac:dyDescent="0.25">
      <c r="C3143"/>
      <c r="D3143"/>
      <c r="E3143"/>
      <c r="AH3143"/>
      <c r="BG3143"/>
    </row>
    <row r="3144" spans="3:59" ht="15" x14ac:dyDescent="0.25">
      <c r="C3144"/>
      <c r="D3144"/>
      <c r="E3144"/>
      <c r="AH3144"/>
      <c r="BG3144"/>
    </row>
    <row r="3145" spans="3:59" ht="15" x14ac:dyDescent="0.25">
      <c r="C3145"/>
      <c r="D3145"/>
      <c r="E3145"/>
      <c r="AH3145"/>
      <c r="BG3145"/>
    </row>
    <row r="3146" spans="3:59" ht="15" x14ac:dyDescent="0.25">
      <c r="C3146"/>
      <c r="D3146"/>
      <c r="E3146"/>
      <c r="AH3146"/>
      <c r="BG3146"/>
    </row>
    <row r="3147" spans="3:59" ht="15" x14ac:dyDescent="0.25">
      <c r="C3147"/>
      <c r="D3147"/>
      <c r="E3147"/>
      <c r="AH3147"/>
      <c r="BG3147"/>
    </row>
    <row r="3148" spans="3:59" ht="15" x14ac:dyDescent="0.25">
      <c r="C3148"/>
      <c r="D3148"/>
      <c r="E3148"/>
      <c r="AH3148"/>
      <c r="BG3148"/>
    </row>
    <row r="3149" spans="3:59" ht="15" x14ac:dyDescent="0.25">
      <c r="C3149"/>
      <c r="D3149"/>
      <c r="E3149"/>
      <c r="AH3149"/>
      <c r="BG3149"/>
    </row>
    <row r="3150" spans="3:59" ht="15" x14ac:dyDescent="0.25">
      <c r="C3150"/>
      <c r="D3150"/>
      <c r="E3150"/>
      <c r="AH3150"/>
      <c r="BG3150"/>
    </row>
    <row r="3151" spans="3:59" ht="15" x14ac:dyDescent="0.25">
      <c r="C3151"/>
      <c r="D3151"/>
      <c r="E3151"/>
      <c r="AH3151"/>
      <c r="BG3151"/>
    </row>
    <row r="3152" spans="3:59" ht="15" x14ac:dyDescent="0.25">
      <c r="C3152"/>
      <c r="D3152"/>
      <c r="E3152"/>
      <c r="AH3152"/>
      <c r="BG3152"/>
    </row>
    <row r="3153" spans="3:59" ht="15" x14ac:dyDescent="0.25">
      <c r="C3153"/>
      <c r="D3153"/>
      <c r="E3153"/>
      <c r="AH3153"/>
      <c r="BG3153"/>
    </row>
    <row r="3154" spans="3:59" ht="15" x14ac:dyDescent="0.25">
      <c r="C3154"/>
      <c r="D3154"/>
      <c r="E3154"/>
      <c r="AH3154"/>
      <c r="BG3154"/>
    </row>
    <row r="3155" spans="3:59" ht="15" x14ac:dyDescent="0.25">
      <c r="C3155"/>
      <c r="D3155"/>
      <c r="E3155"/>
      <c r="AH3155"/>
      <c r="BG3155"/>
    </row>
    <row r="3156" spans="3:59" ht="15" x14ac:dyDescent="0.25">
      <c r="C3156"/>
      <c r="D3156"/>
      <c r="E3156"/>
      <c r="AH3156"/>
      <c r="BG3156"/>
    </row>
    <row r="3157" spans="3:59" ht="15" x14ac:dyDescent="0.25">
      <c r="C3157"/>
      <c r="D3157"/>
      <c r="E3157"/>
      <c r="AH3157"/>
      <c r="BG3157"/>
    </row>
    <row r="3158" spans="3:59" ht="15" x14ac:dyDescent="0.25">
      <c r="C3158"/>
      <c r="D3158"/>
      <c r="E3158"/>
      <c r="AH3158"/>
      <c r="BG3158"/>
    </row>
    <row r="3159" spans="3:59" ht="15" x14ac:dyDescent="0.25">
      <c r="C3159"/>
      <c r="D3159"/>
      <c r="E3159"/>
      <c r="AH3159"/>
      <c r="BG3159"/>
    </row>
    <row r="3160" spans="3:59" ht="15" x14ac:dyDescent="0.25">
      <c r="C3160"/>
      <c r="D3160"/>
      <c r="E3160"/>
      <c r="AH3160"/>
      <c r="BG3160"/>
    </row>
    <row r="3161" spans="3:59" ht="15" x14ac:dyDescent="0.25">
      <c r="C3161"/>
      <c r="D3161"/>
      <c r="E3161"/>
      <c r="AH3161"/>
      <c r="BG3161"/>
    </row>
    <row r="3162" spans="3:59" ht="15" x14ac:dyDescent="0.25">
      <c r="C3162"/>
      <c r="D3162"/>
      <c r="E3162"/>
      <c r="AH3162"/>
      <c r="BG3162"/>
    </row>
    <row r="3163" spans="3:59" ht="15" x14ac:dyDescent="0.25">
      <c r="C3163"/>
      <c r="D3163"/>
      <c r="E3163"/>
      <c r="AH3163"/>
      <c r="BG3163"/>
    </row>
    <row r="3164" spans="3:59" ht="15" x14ac:dyDescent="0.25">
      <c r="C3164"/>
      <c r="D3164"/>
      <c r="E3164"/>
      <c r="AH3164"/>
      <c r="BG3164"/>
    </row>
    <row r="3165" spans="3:59" ht="15" x14ac:dyDescent="0.25">
      <c r="C3165"/>
      <c r="D3165"/>
      <c r="E3165"/>
      <c r="AH3165"/>
      <c r="BG3165"/>
    </row>
    <row r="3166" spans="3:59" ht="15" x14ac:dyDescent="0.25">
      <c r="C3166"/>
      <c r="D3166"/>
      <c r="E3166"/>
      <c r="AH3166"/>
      <c r="BG3166"/>
    </row>
    <row r="3167" spans="3:59" ht="15" x14ac:dyDescent="0.25">
      <c r="C3167"/>
      <c r="D3167"/>
      <c r="E3167"/>
      <c r="AH3167"/>
      <c r="BG3167"/>
    </row>
    <row r="3168" spans="3:59" ht="15" x14ac:dyDescent="0.25">
      <c r="C3168"/>
      <c r="D3168"/>
      <c r="E3168"/>
      <c r="AH3168"/>
      <c r="BG3168"/>
    </row>
    <row r="3169" spans="3:59" ht="15" x14ac:dyDescent="0.25">
      <c r="C3169"/>
      <c r="D3169"/>
      <c r="E3169"/>
      <c r="AH3169"/>
      <c r="BG3169"/>
    </row>
    <row r="3170" spans="3:59" ht="15" x14ac:dyDescent="0.25">
      <c r="C3170"/>
      <c r="D3170"/>
      <c r="E3170"/>
      <c r="AH3170"/>
      <c r="BG3170"/>
    </row>
    <row r="3171" spans="3:59" ht="15" x14ac:dyDescent="0.25">
      <c r="C3171"/>
      <c r="D3171"/>
      <c r="E3171"/>
      <c r="AH3171"/>
      <c r="BG3171"/>
    </row>
    <row r="3172" spans="3:59" ht="15" x14ac:dyDescent="0.25">
      <c r="C3172"/>
      <c r="D3172"/>
      <c r="E3172"/>
      <c r="AH3172"/>
      <c r="BG3172"/>
    </row>
    <row r="3173" spans="3:59" ht="15" x14ac:dyDescent="0.25">
      <c r="C3173"/>
      <c r="D3173"/>
      <c r="E3173"/>
      <c r="AH3173"/>
      <c r="BG3173"/>
    </row>
    <row r="3174" spans="3:59" ht="15" x14ac:dyDescent="0.25">
      <c r="C3174"/>
      <c r="D3174"/>
      <c r="E3174"/>
      <c r="AH3174"/>
      <c r="BG3174"/>
    </row>
    <row r="3175" spans="3:59" ht="15" x14ac:dyDescent="0.25">
      <c r="C3175"/>
      <c r="D3175"/>
      <c r="E3175"/>
      <c r="AH3175"/>
      <c r="BG3175"/>
    </row>
    <row r="3176" spans="3:59" ht="15" x14ac:dyDescent="0.25">
      <c r="C3176"/>
      <c r="D3176"/>
      <c r="E3176"/>
      <c r="AH3176"/>
      <c r="BG3176"/>
    </row>
    <row r="3177" spans="3:59" ht="15" x14ac:dyDescent="0.25">
      <c r="C3177"/>
      <c r="D3177"/>
      <c r="E3177"/>
      <c r="AH3177"/>
      <c r="BG3177"/>
    </row>
    <row r="3178" spans="3:59" ht="15" x14ac:dyDescent="0.25">
      <c r="C3178"/>
      <c r="D3178"/>
      <c r="E3178"/>
      <c r="AH3178"/>
      <c r="BG3178"/>
    </row>
    <row r="3179" spans="3:59" ht="15" x14ac:dyDescent="0.25">
      <c r="C3179"/>
      <c r="D3179"/>
      <c r="E3179"/>
      <c r="AH3179"/>
      <c r="BG3179"/>
    </row>
    <row r="3180" spans="3:59" ht="15" x14ac:dyDescent="0.25">
      <c r="C3180"/>
      <c r="D3180"/>
      <c r="E3180"/>
      <c r="AH3180"/>
      <c r="BG3180"/>
    </row>
    <row r="3181" spans="3:59" ht="15" x14ac:dyDescent="0.25">
      <c r="C3181"/>
      <c r="D3181"/>
      <c r="E3181"/>
      <c r="AH3181"/>
      <c r="BG3181"/>
    </row>
    <row r="3182" spans="3:59" ht="15" x14ac:dyDescent="0.25">
      <c r="C3182"/>
      <c r="D3182"/>
      <c r="E3182"/>
      <c r="AH3182"/>
      <c r="BG3182"/>
    </row>
    <row r="3183" spans="3:59" ht="15" x14ac:dyDescent="0.25">
      <c r="C3183"/>
      <c r="D3183"/>
      <c r="E3183"/>
      <c r="AH3183"/>
      <c r="BG3183"/>
    </row>
    <row r="3184" spans="3:59" ht="15" x14ac:dyDescent="0.25">
      <c r="C3184"/>
      <c r="D3184"/>
      <c r="E3184"/>
      <c r="AH3184"/>
      <c r="BG3184"/>
    </row>
    <row r="3185" spans="3:59" ht="15" x14ac:dyDescent="0.25">
      <c r="C3185"/>
      <c r="D3185"/>
      <c r="E3185"/>
      <c r="AH3185"/>
      <c r="BG3185"/>
    </row>
    <row r="3186" spans="3:59" ht="15" x14ac:dyDescent="0.25">
      <c r="C3186"/>
      <c r="D3186"/>
      <c r="E3186"/>
      <c r="AH3186"/>
      <c r="BG3186"/>
    </row>
    <row r="3187" spans="3:59" ht="15" x14ac:dyDescent="0.25">
      <c r="C3187"/>
      <c r="D3187"/>
      <c r="E3187"/>
      <c r="AH3187"/>
      <c r="BG3187"/>
    </row>
    <row r="3188" spans="3:59" ht="15" x14ac:dyDescent="0.25">
      <c r="C3188"/>
      <c r="D3188"/>
      <c r="E3188"/>
      <c r="AH3188"/>
      <c r="BG3188"/>
    </row>
    <row r="3189" spans="3:59" ht="15" x14ac:dyDescent="0.25">
      <c r="C3189"/>
      <c r="D3189"/>
      <c r="E3189"/>
      <c r="AH3189"/>
      <c r="BG3189"/>
    </row>
    <row r="3190" spans="3:59" ht="15" x14ac:dyDescent="0.25">
      <c r="C3190"/>
      <c r="D3190"/>
      <c r="E3190"/>
      <c r="AH3190"/>
      <c r="BG3190"/>
    </row>
    <row r="3191" spans="3:59" ht="15" x14ac:dyDescent="0.25">
      <c r="C3191"/>
      <c r="D3191"/>
      <c r="E3191"/>
      <c r="AH3191"/>
      <c r="BG3191"/>
    </row>
    <row r="3192" spans="3:59" ht="15" x14ac:dyDescent="0.25">
      <c r="C3192"/>
      <c r="D3192"/>
      <c r="E3192"/>
      <c r="AH3192"/>
      <c r="BG3192"/>
    </row>
    <row r="3193" spans="3:59" ht="15" x14ac:dyDescent="0.25">
      <c r="C3193"/>
      <c r="D3193"/>
      <c r="E3193"/>
      <c r="AH3193"/>
      <c r="BG3193"/>
    </row>
    <row r="3194" spans="3:59" ht="15" x14ac:dyDescent="0.25">
      <c r="C3194"/>
      <c r="D3194"/>
      <c r="E3194"/>
      <c r="AH3194"/>
      <c r="BG3194"/>
    </row>
    <row r="3195" spans="3:59" ht="15" x14ac:dyDescent="0.25">
      <c r="C3195"/>
      <c r="D3195"/>
      <c r="E3195"/>
      <c r="AH3195"/>
      <c r="BG3195"/>
    </row>
    <row r="3196" spans="3:59" ht="15" x14ac:dyDescent="0.25">
      <c r="C3196"/>
      <c r="D3196"/>
      <c r="E3196"/>
      <c r="AH3196"/>
      <c r="BG3196"/>
    </row>
    <row r="3197" spans="3:59" ht="15" x14ac:dyDescent="0.25">
      <c r="C3197"/>
      <c r="D3197"/>
      <c r="E3197"/>
      <c r="AH3197"/>
      <c r="BG3197"/>
    </row>
    <row r="3198" spans="3:59" ht="15" x14ac:dyDescent="0.25">
      <c r="C3198"/>
      <c r="D3198"/>
      <c r="E3198"/>
      <c r="AH3198"/>
      <c r="BG3198"/>
    </row>
    <row r="3199" spans="3:59" ht="15" x14ac:dyDescent="0.25">
      <c r="C3199"/>
      <c r="D3199"/>
      <c r="E3199"/>
      <c r="AH3199"/>
      <c r="BG3199"/>
    </row>
    <row r="3200" spans="3:59" ht="15" x14ac:dyDescent="0.25">
      <c r="C3200"/>
      <c r="D3200"/>
      <c r="E3200"/>
      <c r="AH3200"/>
      <c r="BG3200"/>
    </row>
    <row r="3201" spans="3:59" ht="15" x14ac:dyDescent="0.25">
      <c r="C3201"/>
      <c r="D3201"/>
      <c r="E3201"/>
      <c r="AH3201"/>
      <c r="BG3201"/>
    </row>
    <row r="3202" spans="3:59" ht="15" x14ac:dyDescent="0.25">
      <c r="C3202"/>
      <c r="D3202"/>
      <c r="E3202"/>
      <c r="AH3202"/>
      <c r="BG3202"/>
    </row>
    <row r="3203" spans="3:59" ht="15" x14ac:dyDescent="0.25">
      <c r="C3203"/>
      <c r="D3203"/>
      <c r="E3203"/>
      <c r="AH3203"/>
      <c r="BG3203"/>
    </row>
    <row r="3204" spans="3:59" ht="15" x14ac:dyDescent="0.25">
      <c r="C3204"/>
      <c r="D3204"/>
      <c r="E3204"/>
      <c r="AH3204"/>
      <c r="BG3204"/>
    </row>
    <row r="3205" spans="3:59" ht="15" x14ac:dyDescent="0.25">
      <c r="C3205"/>
      <c r="D3205"/>
      <c r="E3205"/>
      <c r="AH3205"/>
      <c r="BG3205"/>
    </row>
    <row r="3206" spans="3:59" ht="15" x14ac:dyDescent="0.25">
      <c r="C3206"/>
      <c r="D3206"/>
      <c r="E3206"/>
      <c r="AH3206"/>
      <c r="BG3206"/>
    </row>
    <row r="3207" spans="3:59" ht="15" x14ac:dyDescent="0.25">
      <c r="C3207"/>
      <c r="D3207"/>
      <c r="E3207"/>
      <c r="AH3207"/>
      <c r="BG3207"/>
    </row>
    <row r="3208" spans="3:59" ht="15" x14ac:dyDescent="0.25">
      <c r="C3208"/>
      <c r="D3208"/>
      <c r="E3208"/>
      <c r="AH3208"/>
      <c r="BG3208"/>
    </row>
    <row r="3209" spans="3:59" ht="15" x14ac:dyDescent="0.25">
      <c r="C3209"/>
      <c r="D3209"/>
      <c r="E3209"/>
      <c r="AH3209"/>
      <c r="BG3209"/>
    </row>
    <row r="3210" spans="3:59" ht="15" x14ac:dyDescent="0.25">
      <c r="C3210"/>
      <c r="D3210"/>
      <c r="E3210"/>
      <c r="AH3210"/>
      <c r="BG3210"/>
    </row>
    <row r="3211" spans="3:59" ht="15" x14ac:dyDescent="0.25">
      <c r="C3211"/>
      <c r="D3211"/>
      <c r="E3211"/>
      <c r="AH3211"/>
      <c r="BG3211"/>
    </row>
    <row r="3212" spans="3:59" ht="15" x14ac:dyDescent="0.25">
      <c r="C3212"/>
      <c r="D3212"/>
      <c r="E3212"/>
      <c r="AH3212"/>
      <c r="BG3212"/>
    </row>
    <row r="3213" spans="3:59" ht="15" x14ac:dyDescent="0.25">
      <c r="C3213"/>
      <c r="D3213"/>
      <c r="E3213"/>
      <c r="AH3213"/>
      <c r="BG3213"/>
    </row>
    <row r="3214" spans="3:59" ht="15" x14ac:dyDescent="0.25">
      <c r="C3214"/>
      <c r="D3214"/>
      <c r="E3214"/>
      <c r="AH3214"/>
      <c r="BG3214"/>
    </row>
    <row r="3215" spans="3:59" ht="15" x14ac:dyDescent="0.25">
      <c r="C3215"/>
      <c r="D3215"/>
      <c r="E3215"/>
      <c r="AH3215"/>
      <c r="BG3215"/>
    </row>
    <row r="3216" spans="3:59" ht="15" x14ac:dyDescent="0.25">
      <c r="C3216"/>
      <c r="D3216"/>
      <c r="E3216"/>
      <c r="AH3216"/>
      <c r="BG3216"/>
    </row>
    <row r="3217" spans="3:59" ht="15" x14ac:dyDescent="0.25">
      <c r="C3217"/>
      <c r="D3217"/>
      <c r="E3217"/>
      <c r="AH3217"/>
      <c r="BG3217"/>
    </row>
    <row r="3218" spans="3:59" ht="15" x14ac:dyDescent="0.25">
      <c r="C3218"/>
      <c r="D3218"/>
      <c r="E3218"/>
      <c r="AH3218"/>
      <c r="BG3218"/>
    </row>
    <row r="3219" spans="3:59" ht="15" x14ac:dyDescent="0.25">
      <c r="C3219"/>
      <c r="D3219"/>
      <c r="E3219"/>
      <c r="AH3219"/>
      <c r="BG3219"/>
    </row>
    <row r="3220" spans="3:59" ht="15" x14ac:dyDescent="0.25">
      <c r="C3220"/>
      <c r="D3220"/>
      <c r="E3220"/>
      <c r="AH3220"/>
      <c r="BG3220"/>
    </row>
    <row r="3221" spans="3:59" ht="15" x14ac:dyDescent="0.25">
      <c r="C3221"/>
      <c r="D3221"/>
      <c r="E3221"/>
      <c r="AH3221"/>
      <c r="BG3221"/>
    </row>
    <row r="3222" spans="3:59" ht="15" x14ac:dyDescent="0.25">
      <c r="C3222"/>
      <c r="D3222"/>
      <c r="E3222"/>
      <c r="AH3222"/>
      <c r="BG3222"/>
    </row>
    <row r="3223" spans="3:59" ht="15" x14ac:dyDescent="0.25">
      <c r="C3223"/>
      <c r="D3223"/>
      <c r="E3223"/>
      <c r="AH3223"/>
      <c r="BG3223"/>
    </row>
    <row r="3224" spans="3:59" ht="15" x14ac:dyDescent="0.25">
      <c r="C3224"/>
      <c r="D3224"/>
      <c r="E3224"/>
      <c r="AH3224"/>
      <c r="BG3224"/>
    </row>
    <row r="3225" spans="3:59" ht="15" x14ac:dyDescent="0.25">
      <c r="C3225"/>
      <c r="D3225"/>
      <c r="E3225"/>
      <c r="AH3225"/>
      <c r="BG3225"/>
    </row>
    <row r="3226" spans="3:59" ht="15" x14ac:dyDescent="0.25">
      <c r="C3226"/>
      <c r="D3226"/>
      <c r="E3226"/>
      <c r="AH3226"/>
      <c r="BG3226"/>
    </row>
    <row r="3227" spans="3:59" ht="15" x14ac:dyDescent="0.25">
      <c r="C3227"/>
      <c r="D3227"/>
      <c r="E3227"/>
      <c r="AH3227"/>
      <c r="BG3227"/>
    </row>
    <row r="3228" spans="3:59" ht="15" x14ac:dyDescent="0.25">
      <c r="C3228"/>
      <c r="D3228"/>
      <c r="E3228"/>
      <c r="AH3228"/>
      <c r="BG3228"/>
    </row>
    <row r="3229" spans="3:59" ht="15" x14ac:dyDescent="0.25">
      <c r="C3229"/>
      <c r="D3229"/>
      <c r="E3229"/>
      <c r="AH3229"/>
      <c r="BG3229"/>
    </row>
    <row r="3230" spans="3:59" ht="15" x14ac:dyDescent="0.25">
      <c r="C3230"/>
      <c r="D3230"/>
      <c r="E3230"/>
      <c r="AH3230"/>
      <c r="BG3230"/>
    </row>
    <row r="3231" spans="3:59" ht="15" x14ac:dyDescent="0.25">
      <c r="C3231"/>
      <c r="D3231"/>
      <c r="E3231"/>
      <c r="AH3231"/>
      <c r="BG3231"/>
    </row>
    <row r="3232" spans="3:59" ht="15" x14ac:dyDescent="0.25">
      <c r="C3232"/>
      <c r="D3232"/>
      <c r="E3232"/>
      <c r="AH3232"/>
      <c r="BG3232"/>
    </row>
    <row r="3233" spans="3:59" ht="15" x14ac:dyDescent="0.25">
      <c r="C3233"/>
      <c r="D3233"/>
      <c r="E3233"/>
      <c r="AH3233"/>
      <c r="BG3233"/>
    </row>
    <row r="3234" spans="3:59" ht="15" x14ac:dyDescent="0.25">
      <c r="C3234"/>
      <c r="D3234"/>
      <c r="E3234"/>
      <c r="AH3234"/>
      <c r="BG3234"/>
    </row>
    <row r="3235" spans="3:59" ht="15" x14ac:dyDescent="0.25">
      <c r="C3235"/>
      <c r="D3235"/>
      <c r="E3235"/>
      <c r="AH3235"/>
      <c r="BG3235"/>
    </row>
    <row r="3236" spans="3:59" ht="15" x14ac:dyDescent="0.25">
      <c r="C3236"/>
      <c r="D3236"/>
      <c r="E3236"/>
      <c r="AH3236"/>
      <c r="BG3236"/>
    </row>
    <row r="3237" spans="3:59" ht="15" x14ac:dyDescent="0.25">
      <c r="C3237"/>
      <c r="D3237"/>
      <c r="E3237"/>
      <c r="AH3237"/>
      <c r="BG3237"/>
    </row>
    <row r="3238" spans="3:59" ht="15" x14ac:dyDescent="0.25">
      <c r="C3238"/>
      <c r="D3238"/>
      <c r="E3238"/>
      <c r="AH3238"/>
      <c r="BG3238"/>
    </row>
    <row r="3239" spans="3:59" ht="15" x14ac:dyDescent="0.25">
      <c r="C3239"/>
      <c r="D3239"/>
      <c r="E3239"/>
      <c r="AH3239"/>
      <c r="BG3239"/>
    </row>
    <row r="3240" spans="3:59" ht="15" x14ac:dyDescent="0.25">
      <c r="C3240"/>
      <c r="D3240"/>
      <c r="E3240"/>
      <c r="AH3240"/>
      <c r="BG3240"/>
    </row>
    <row r="3241" spans="3:59" ht="15" x14ac:dyDescent="0.25">
      <c r="C3241"/>
      <c r="D3241"/>
      <c r="E3241"/>
      <c r="AH3241"/>
      <c r="BG3241"/>
    </row>
    <row r="3242" spans="3:59" ht="15" x14ac:dyDescent="0.25">
      <c r="C3242"/>
      <c r="D3242"/>
      <c r="E3242"/>
      <c r="AH3242"/>
      <c r="BG3242"/>
    </row>
    <row r="3243" spans="3:59" ht="15" x14ac:dyDescent="0.25">
      <c r="C3243"/>
      <c r="D3243"/>
      <c r="E3243"/>
      <c r="AH3243"/>
      <c r="BG3243"/>
    </row>
    <row r="3244" spans="3:59" ht="15" x14ac:dyDescent="0.25">
      <c r="C3244"/>
      <c r="D3244"/>
      <c r="E3244"/>
      <c r="AH3244"/>
      <c r="BG3244"/>
    </row>
    <row r="3245" spans="3:59" ht="15" x14ac:dyDescent="0.25">
      <c r="C3245"/>
      <c r="D3245"/>
      <c r="E3245"/>
      <c r="AH3245"/>
      <c r="BG3245"/>
    </row>
    <row r="3246" spans="3:59" ht="15" x14ac:dyDescent="0.25">
      <c r="C3246"/>
      <c r="D3246"/>
      <c r="E3246"/>
      <c r="AH3246"/>
      <c r="BG3246"/>
    </row>
    <row r="3247" spans="3:59" ht="15" x14ac:dyDescent="0.25">
      <c r="C3247"/>
      <c r="D3247"/>
      <c r="E3247"/>
      <c r="AH3247"/>
      <c r="BG3247"/>
    </row>
    <row r="3248" spans="3:59" ht="15" x14ac:dyDescent="0.25">
      <c r="C3248"/>
      <c r="D3248"/>
      <c r="E3248"/>
      <c r="AH3248"/>
      <c r="BG3248"/>
    </row>
    <row r="3249" spans="3:59" ht="15" x14ac:dyDescent="0.25">
      <c r="C3249"/>
      <c r="D3249"/>
      <c r="E3249"/>
      <c r="AH3249"/>
      <c r="BG3249"/>
    </row>
    <row r="3250" spans="3:59" ht="15" x14ac:dyDescent="0.25">
      <c r="C3250"/>
      <c r="D3250"/>
      <c r="E3250"/>
      <c r="AH3250"/>
      <c r="BG3250"/>
    </row>
    <row r="3251" spans="3:59" ht="15" x14ac:dyDescent="0.25">
      <c r="C3251"/>
      <c r="D3251"/>
      <c r="E3251"/>
      <c r="AH3251"/>
      <c r="BG3251"/>
    </row>
    <row r="3252" spans="3:59" ht="15" x14ac:dyDescent="0.25">
      <c r="C3252"/>
      <c r="D3252"/>
      <c r="E3252"/>
      <c r="AH3252"/>
      <c r="BG3252"/>
    </row>
    <row r="3253" spans="3:59" ht="15" x14ac:dyDescent="0.25">
      <c r="C3253"/>
      <c r="D3253"/>
      <c r="E3253"/>
      <c r="AH3253"/>
      <c r="BG3253"/>
    </row>
    <row r="3254" spans="3:59" ht="15" x14ac:dyDescent="0.25">
      <c r="C3254"/>
      <c r="D3254"/>
      <c r="E3254"/>
      <c r="AH3254"/>
      <c r="BG3254"/>
    </row>
    <row r="3255" spans="3:59" ht="15" x14ac:dyDescent="0.25">
      <c r="C3255"/>
      <c r="D3255"/>
      <c r="E3255"/>
      <c r="AH3255"/>
      <c r="BG3255"/>
    </row>
    <row r="3256" spans="3:59" ht="15" x14ac:dyDescent="0.25">
      <c r="C3256"/>
      <c r="D3256"/>
      <c r="E3256"/>
      <c r="AH3256"/>
      <c r="BG3256"/>
    </row>
    <row r="3257" spans="3:59" ht="15" x14ac:dyDescent="0.25">
      <c r="C3257"/>
      <c r="D3257"/>
      <c r="E3257"/>
      <c r="AH3257"/>
      <c r="BG3257"/>
    </row>
    <row r="3258" spans="3:59" ht="15" x14ac:dyDescent="0.25">
      <c r="C3258"/>
      <c r="D3258"/>
      <c r="E3258"/>
      <c r="AH3258"/>
      <c r="BG3258"/>
    </row>
    <row r="3259" spans="3:59" ht="15" x14ac:dyDescent="0.25">
      <c r="C3259"/>
      <c r="D3259"/>
      <c r="E3259"/>
      <c r="AH3259"/>
      <c r="BG3259"/>
    </row>
    <row r="3260" spans="3:59" ht="15" x14ac:dyDescent="0.25">
      <c r="C3260"/>
      <c r="D3260"/>
      <c r="E3260"/>
      <c r="AH3260"/>
      <c r="BG3260"/>
    </row>
    <row r="3261" spans="3:59" ht="15" x14ac:dyDescent="0.25">
      <c r="C3261"/>
      <c r="D3261"/>
      <c r="E3261"/>
      <c r="AH3261"/>
      <c r="BG3261"/>
    </row>
    <row r="3262" spans="3:59" ht="15" x14ac:dyDescent="0.25">
      <c r="C3262"/>
      <c r="D3262"/>
      <c r="E3262"/>
      <c r="AH3262"/>
      <c r="BG3262"/>
    </row>
    <row r="3263" spans="3:59" ht="15" x14ac:dyDescent="0.25">
      <c r="C3263"/>
      <c r="D3263"/>
      <c r="E3263"/>
      <c r="AH3263"/>
      <c r="BG3263"/>
    </row>
    <row r="3264" spans="3:59" ht="15" x14ac:dyDescent="0.25">
      <c r="C3264"/>
      <c r="D3264"/>
      <c r="E3264"/>
      <c r="AH3264"/>
      <c r="BG3264"/>
    </row>
    <row r="3265" spans="3:59" ht="15" x14ac:dyDescent="0.25">
      <c r="C3265"/>
      <c r="D3265"/>
      <c r="E3265"/>
      <c r="AH3265"/>
      <c r="BG3265"/>
    </row>
    <row r="3266" spans="3:59" ht="15" x14ac:dyDescent="0.25">
      <c r="C3266"/>
      <c r="D3266"/>
      <c r="E3266"/>
      <c r="AH3266"/>
      <c r="BG3266"/>
    </row>
    <row r="3267" spans="3:59" ht="15" x14ac:dyDescent="0.25">
      <c r="C3267"/>
      <c r="D3267"/>
      <c r="E3267"/>
      <c r="AH3267"/>
      <c r="BG3267"/>
    </row>
    <row r="3268" spans="3:59" ht="15" x14ac:dyDescent="0.25">
      <c r="C3268"/>
      <c r="D3268"/>
      <c r="E3268"/>
      <c r="AH3268"/>
      <c r="BG3268"/>
    </row>
    <row r="3269" spans="3:59" ht="15" x14ac:dyDescent="0.25">
      <c r="C3269"/>
      <c r="D3269"/>
      <c r="E3269"/>
      <c r="AH3269"/>
      <c r="BG3269"/>
    </row>
    <row r="3270" spans="3:59" ht="15" x14ac:dyDescent="0.25">
      <c r="C3270"/>
      <c r="D3270"/>
      <c r="E3270"/>
      <c r="AH3270"/>
      <c r="BG3270"/>
    </row>
    <row r="3271" spans="3:59" ht="15" x14ac:dyDescent="0.25">
      <c r="C3271"/>
      <c r="D3271"/>
      <c r="E3271"/>
      <c r="AH3271"/>
      <c r="BG3271"/>
    </row>
    <row r="3272" spans="3:59" ht="15" x14ac:dyDescent="0.25">
      <c r="C3272"/>
      <c r="D3272"/>
      <c r="E3272"/>
      <c r="AH3272"/>
      <c r="BG3272"/>
    </row>
    <row r="3273" spans="3:59" ht="15" x14ac:dyDescent="0.25">
      <c r="C3273"/>
      <c r="D3273"/>
      <c r="E3273"/>
      <c r="AH3273"/>
      <c r="BG3273"/>
    </row>
    <row r="3274" spans="3:59" ht="15" x14ac:dyDescent="0.25">
      <c r="C3274"/>
      <c r="D3274"/>
      <c r="E3274"/>
      <c r="AH3274"/>
      <c r="BG3274"/>
    </row>
    <row r="3275" spans="3:59" ht="15" x14ac:dyDescent="0.25">
      <c r="C3275"/>
      <c r="D3275"/>
      <c r="E3275"/>
      <c r="AH3275"/>
      <c r="BG3275"/>
    </row>
    <row r="3276" spans="3:59" ht="15" x14ac:dyDescent="0.25">
      <c r="C3276"/>
      <c r="D3276"/>
      <c r="E3276"/>
      <c r="AH3276"/>
      <c r="BG3276"/>
    </row>
    <row r="3277" spans="3:59" ht="15" x14ac:dyDescent="0.25">
      <c r="C3277"/>
      <c r="D3277"/>
      <c r="E3277"/>
      <c r="AH3277"/>
      <c r="BG3277"/>
    </row>
    <row r="3278" spans="3:59" ht="15" x14ac:dyDescent="0.25">
      <c r="C3278"/>
      <c r="D3278"/>
      <c r="E3278"/>
      <c r="AH3278"/>
      <c r="BG3278"/>
    </row>
    <row r="3279" spans="3:59" ht="15" x14ac:dyDescent="0.25">
      <c r="C3279"/>
      <c r="D3279"/>
      <c r="E3279"/>
      <c r="AH3279"/>
      <c r="BG3279"/>
    </row>
    <row r="3280" spans="3:59" ht="15" x14ac:dyDescent="0.25">
      <c r="C3280"/>
      <c r="D3280"/>
      <c r="E3280"/>
      <c r="AH3280"/>
      <c r="BG3280"/>
    </row>
    <row r="3281" spans="3:59" ht="15" x14ac:dyDescent="0.25">
      <c r="C3281"/>
      <c r="D3281"/>
      <c r="E3281"/>
      <c r="AH3281"/>
      <c r="BG3281"/>
    </row>
    <row r="3282" spans="3:59" ht="15" x14ac:dyDescent="0.25">
      <c r="C3282"/>
      <c r="D3282"/>
      <c r="E3282"/>
      <c r="AH3282"/>
      <c r="BG3282"/>
    </row>
    <row r="3283" spans="3:59" ht="15" x14ac:dyDescent="0.25">
      <c r="C3283"/>
      <c r="D3283"/>
      <c r="E3283"/>
      <c r="AH3283"/>
      <c r="BG3283"/>
    </row>
    <row r="3284" spans="3:59" ht="15" x14ac:dyDescent="0.25">
      <c r="C3284"/>
      <c r="D3284"/>
      <c r="E3284"/>
      <c r="AH3284"/>
      <c r="BG3284"/>
    </row>
    <row r="3285" spans="3:59" ht="15" x14ac:dyDescent="0.25">
      <c r="C3285"/>
      <c r="D3285"/>
      <c r="E3285"/>
      <c r="AH3285"/>
      <c r="BG3285"/>
    </row>
    <row r="3286" spans="3:59" ht="15" x14ac:dyDescent="0.25">
      <c r="C3286"/>
      <c r="D3286"/>
      <c r="E3286"/>
      <c r="AH3286"/>
      <c r="BG3286"/>
    </row>
    <row r="3287" spans="3:59" ht="15" x14ac:dyDescent="0.25">
      <c r="C3287"/>
      <c r="D3287"/>
      <c r="E3287"/>
      <c r="AH3287"/>
      <c r="BG3287"/>
    </row>
    <row r="3288" spans="3:59" ht="15" x14ac:dyDescent="0.25">
      <c r="C3288"/>
      <c r="D3288"/>
      <c r="E3288"/>
      <c r="AH3288"/>
      <c r="BG3288"/>
    </row>
    <row r="3289" spans="3:59" ht="15" x14ac:dyDescent="0.25">
      <c r="C3289"/>
      <c r="D3289"/>
      <c r="E3289"/>
      <c r="AH3289"/>
      <c r="BG3289"/>
    </row>
    <row r="3290" spans="3:59" ht="15" x14ac:dyDescent="0.25">
      <c r="C3290"/>
      <c r="D3290"/>
      <c r="E3290"/>
      <c r="AH3290"/>
      <c r="BG3290"/>
    </row>
    <row r="3291" spans="3:59" ht="15" x14ac:dyDescent="0.25">
      <c r="C3291"/>
      <c r="D3291"/>
      <c r="E3291"/>
      <c r="AH3291"/>
      <c r="BG3291"/>
    </row>
    <row r="3292" spans="3:59" ht="15" x14ac:dyDescent="0.25">
      <c r="C3292"/>
      <c r="D3292"/>
      <c r="E3292"/>
      <c r="AH3292"/>
      <c r="BG3292"/>
    </row>
    <row r="3293" spans="3:59" ht="15" x14ac:dyDescent="0.25">
      <c r="C3293"/>
      <c r="D3293"/>
      <c r="E3293"/>
      <c r="AH3293"/>
      <c r="BG3293"/>
    </row>
    <row r="3294" spans="3:59" ht="15" x14ac:dyDescent="0.25">
      <c r="C3294"/>
      <c r="D3294"/>
      <c r="E3294"/>
      <c r="AH3294"/>
      <c r="BG3294"/>
    </row>
    <row r="3295" spans="3:59" ht="15" x14ac:dyDescent="0.25">
      <c r="C3295"/>
      <c r="D3295"/>
      <c r="E3295"/>
      <c r="AH3295"/>
      <c r="BG3295"/>
    </row>
    <row r="3296" spans="3:59" ht="15" x14ac:dyDescent="0.25">
      <c r="C3296"/>
      <c r="D3296"/>
      <c r="E3296"/>
      <c r="AH3296"/>
      <c r="BG3296"/>
    </row>
    <row r="3297" spans="3:59" ht="15" x14ac:dyDescent="0.25">
      <c r="C3297"/>
      <c r="D3297"/>
      <c r="E3297"/>
      <c r="AH3297"/>
      <c r="BG3297"/>
    </row>
    <row r="3298" spans="3:59" ht="15" x14ac:dyDescent="0.25">
      <c r="C3298"/>
      <c r="D3298"/>
      <c r="E3298"/>
      <c r="AH3298"/>
      <c r="BG3298"/>
    </row>
    <row r="3299" spans="3:59" ht="15" x14ac:dyDescent="0.25">
      <c r="C3299"/>
      <c r="D3299"/>
      <c r="E3299"/>
      <c r="AH3299"/>
      <c r="BG3299"/>
    </row>
    <row r="3300" spans="3:59" ht="15" x14ac:dyDescent="0.25">
      <c r="C3300"/>
      <c r="D3300"/>
      <c r="E3300"/>
      <c r="AH3300"/>
      <c r="BG3300"/>
    </row>
    <row r="3301" spans="3:59" ht="15" x14ac:dyDescent="0.25">
      <c r="C3301"/>
      <c r="D3301"/>
      <c r="E3301"/>
      <c r="AH3301"/>
      <c r="BG3301"/>
    </row>
    <row r="3302" spans="3:59" ht="15" x14ac:dyDescent="0.25">
      <c r="C3302"/>
      <c r="D3302"/>
      <c r="E3302"/>
      <c r="AH3302"/>
      <c r="BG3302"/>
    </row>
    <row r="3303" spans="3:59" ht="15" x14ac:dyDescent="0.25">
      <c r="C3303"/>
      <c r="D3303"/>
      <c r="E3303"/>
      <c r="AH3303"/>
      <c r="BG3303"/>
    </row>
    <row r="3304" spans="3:59" ht="15" x14ac:dyDescent="0.25">
      <c r="C3304"/>
      <c r="D3304"/>
      <c r="E3304"/>
      <c r="AH3304"/>
      <c r="BG3304"/>
    </row>
    <row r="3305" spans="3:59" ht="15" x14ac:dyDescent="0.25">
      <c r="C3305"/>
      <c r="D3305"/>
      <c r="E3305"/>
      <c r="AH3305"/>
      <c r="BG3305"/>
    </row>
    <row r="3306" spans="3:59" ht="15" x14ac:dyDescent="0.25">
      <c r="C3306"/>
      <c r="D3306"/>
      <c r="E3306"/>
      <c r="AH3306"/>
      <c r="BG3306"/>
    </row>
    <row r="3307" spans="3:59" ht="15" x14ac:dyDescent="0.25">
      <c r="C3307"/>
      <c r="D3307"/>
      <c r="E3307"/>
      <c r="AH3307"/>
      <c r="BG3307"/>
    </row>
    <row r="3308" spans="3:59" ht="15" x14ac:dyDescent="0.25">
      <c r="C3308"/>
      <c r="D3308"/>
      <c r="E3308"/>
      <c r="AH3308"/>
      <c r="BG3308"/>
    </row>
    <row r="3309" spans="3:59" ht="15" x14ac:dyDescent="0.25">
      <c r="C3309"/>
      <c r="D3309"/>
      <c r="E3309"/>
      <c r="AH3309"/>
      <c r="BG3309"/>
    </row>
    <row r="3310" spans="3:59" ht="15" x14ac:dyDescent="0.25">
      <c r="C3310"/>
      <c r="D3310"/>
      <c r="E3310"/>
      <c r="AH3310"/>
      <c r="BG3310"/>
    </row>
    <row r="3311" spans="3:59" ht="15" x14ac:dyDescent="0.25">
      <c r="C3311"/>
      <c r="D3311"/>
      <c r="E3311"/>
      <c r="AH3311"/>
      <c r="BG3311"/>
    </row>
    <row r="3312" spans="3:59" ht="15" x14ac:dyDescent="0.25">
      <c r="C3312"/>
      <c r="D3312"/>
      <c r="E3312"/>
      <c r="AH3312"/>
      <c r="BG3312"/>
    </row>
    <row r="3313" spans="3:59" ht="15" x14ac:dyDescent="0.25">
      <c r="C3313"/>
      <c r="D3313"/>
      <c r="E3313"/>
      <c r="AH3313"/>
      <c r="BG3313"/>
    </row>
    <row r="3314" spans="3:59" ht="15" x14ac:dyDescent="0.25">
      <c r="C3314"/>
      <c r="D3314"/>
      <c r="E3314"/>
      <c r="AH3314"/>
      <c r="BG3314"/>
    </row>
    <row r="3315" spans="3:59" ht="15" x14ac:dyDescent="0.25">
      <c r="C3315"/>
      <c r="D3315"/>
      <c r="E3315"/>
      <c r="AH3315"/>
      <c r="BG3315"/>
    </row>
    <row r="3316" spans="3:59" ht="15" x14ac:dyDescent="0.25">
      <c r="C3316"/>
      <c r="D3316"/>
      <c r="E3316"/>
      <c r="AH3316"/>
      <c r="BG3316"/>
    </row>
    <row r="3317" spans="3:59" ht="15" x14ac:dyDescent="0.25">
      <c r="C3317"/>
      <c r="D3317"/>
      <c r="E3317"/>
      <c r="AH3317"/>
      <c r="BG3317"/>
    </row>
    <row r="3318" spans="3:59" ht="15" x14ac:dyDescent="0.25">
      <c r="C3318"/>
      <c r="D3318"/>
      <c r="E3318"/>
      <c r="AH3318"/>
      <c r="BG3318"/>
    </row>
    <row r="3319" spans="3:59" ht="15" x14ac:dyDescent="0.25">
      <c r="C3319"/>
      <c r="D3319"/>
      <c r="E3319"/>
      <c r="AH3319"/>
      <c r="BG3319"/>
    </row>
    <row r="3320" spans="3:59" ht="15" x14ac:dyDescent="0.25">
      <c r="C3320"/>
      <c r="D3320"/>
      <c r="E3320"/>
      <c r="AH3320"/>
      <c r="BG3320"/>
    </row>
    <row r="3321" spans="3:59" ht="15" x14ac:dyDescent="0.25">
      <c r="C3321"/>
      <c r="D3321"/>
      <c r="E3321"/>
      <c r="AH3321"/>
      <c r="BG3321"/>
    </row>
    <row r="3322" spans="3:59" ht="15" x14ac:dyDescent="0.25">
      <c r="C3322"/>
      <c r="D3322"/>
      <c r="E3322"/>
      <c r="AH3322"/>
      <c r="BG3322"/>
    </row>
    <row r="3323" spans="3:59" ht="15" x14ac:dyDescent="0.25">
      <c r="C3323"/>
      <c r="D3323"/>
      <c r="E3323"/>
      <c r="AH3323"/>
      <c r="BG3323"/>
    </row>
    <row r="3324" spans="3:59" ht="15" x14ac:dyDescent="0.25">
      <c r="C3324"/>
      <c r="D3324"/>
      <c r="E3324"/>
      <c r="AH3324"/>
      <c r="BG3324"/>
    </row>
    <row r="3325" spans="3:59" ht="15" x14ac:dyDescent="0.25">
      <c r="C3325"/>
      <c r="D3325"/>
      <c r="E3325"/>
      <c r="AH3325"/>
      <c r="BG3325"/>
    </row>
    <row r="3326" spans="3:59" ht="15" x14ac:dyDescent="0.25">
      <c r="C3326"/>
      <c r="D3326"/>
      <c r="E3326"/>
      <c r="AH3326"/>
      <c r="BG3326"/>
    </row>
    <row r="3327" spans="3:59" ht="15" x14ac:dyDescent="0.25">
      <c r="C3327"/>
      <c r="D3327"/>
      <c r="E3327"/>
      <c r="AH3327"/>
      <c r="BG3327"/>
    </row>
    <row r="3328" spans="3:59" ht="15" x14ac:dyDescent="0.25">
      <c r="C3328"/>
      <c r="D3328"/>
      <c r="E3328"/>
      <c r="AH3328"/>
      <c r="BG3328"/>
    </row>
    <row r="3329" spans="3:59" ht="15" x14ac:dyDescent="0.25">
      <c r="C3329"/>
      <c r="D3329"/>
      <c r="E3329"/>
      <c r="AH3329"/>
      <c r="BG3329"/>
    </row>
    <row r="3330" spans="3:59" ht="15" x14ac:dyDescent="0.25">
      <c r="C3330"/>
      <c r="D3330"/>
      <c r="E3330"/>
      <c r="AH3330"/>
      <c r="BG3330"/>
    </row>
    <row r="3331" spans="3:59" ht="15" x14ac:dyDescent="0.25">
      <c r="C3331"/>
      <c r="D3331"/>
      <c r="E3331"/>
      <c r="AH3331"/>
      <c r="BG3331"/>
    </row>
    <row r="3332" spans="3:59" ht="15" x14ac:dyDescent="0.25">
      <c r="C3332"/>
      <c r="D3332"/>
      <c r="E3332"/>
      <c r="AH3332"/>
      <c r="BG3332"/>
    </row>
    <row r="3333" spans="3:59" ht="15" x14ac:dyDescent="0.25">
      <c r="C3333"/>
      <c r="D3333"/>
      <c r="E3333"/>
      <c r="AH3333"/>
      <c r="BG3333"/>
    </row>
    <row r="3334" spans="3:59" ht="15" x14ac:dyDescent="0.25">
      <c r="C3334"/>
      <c r="D3334"/>
      <c r="E3334"/>
      <c r="AH3334"/>
      <c r="BG3334"/>
    </row>
    <row r="3335" spans="3:59" ht="15" x14ac:dyDescent="0.25">
      <c r="C3335"/>
      <c r="D3335"/>
      <c r="E3335"/>
      <c r="AH3335"/>
      <c r="BG3335"/>
    </row>
    <row r="3336" spans="3:59" ht="15" x14ac:dyDescent="0.25">
      <c r="C3336"/>
      <c r="D3336"/>
      <c r="E3336"/>
      <c r="AH3336"/>
      <c r="BG3336"/>
    </row>
    <row r="3337" spans="3:59" ht="15" x14ac:dyDescent="0.25">
      <c r="C3337"/>
      <c r="D3337"/>
      <c r="E3337"/>
      <c r="AH3337"/>
      <c r="BG3337"/>
    </row>
    <row r="3338" spans="3:59" ht="15" x14ac:dyDescent="0.25">
      <c r="C3338"/>
      <c r="D3338"/>
      <c r="E3338"/>
      <c r="AH3338"/>
      <c r="BG3338"/>
    </row>
    <row r="3339" spans="3:59" ht="15" x14ac:dyDescent="0.25">
      <c r="C3339"/>
      <c r="D3339"/>
      <c r="E3339"/>
      <c r="AH3339"/>
      <c r="BG3339"/>
    </row>
    <row r="3340" spans="3:59" ht="15" x14ac:dyDescent="0.25">
      <c r="C3340"/>
      <c r="D3340"/>
      <c r="E3340"/>
      <c r="AH3340"/>
      <c r="BG3340"/>
    </row>
    <row r="3341" spans="3:59" ht="15" x14ac:dyDescent="0.25">
      <c r="C3341"/>
      <c r="D3341"/>
      <c r="E3341"/>
      <c r="AH3341"/>
      <c r="BG3341"/>
    </row>
    <row r="3342" spans="3:59" ht="15" x14ac:dyDescent="0.25">
      <c r="C3342"/>
      <c r="D3342"/>
      <c r="E3342"/>
      <c r="AH3342"/>
      <c r="BG3342"/>
    </row>
    <row r="3343" spans="3:59" ht="15" x14ac:dyDescent="0.25">
      <c r="C3343"/>
      <c r="D3343"/>
      <c r="E3343"/>
      <c r="AH3343"/>
      <c r="BG3343"/>
    </row>
    <row r="3344" spans="3:59" ht="15" x14ac:dyDescent="0.25">
      <c r="C3344"/>
      <c r="D3344"/>
      <c r="E3344"/>
      <c r="AH3344"/>
      <c r="BG3344"/>
    </row>
    <row r="3345" spans="3:59" ht="15" x14ac:dyDescent="0.25">
      <c r="C3345"/>
      <c r="D3345"/>
      <c r="E3345"/>
      <c r="AH3345"/>
      <c r="BG3345"/>
    </row>
    <row r="3346" spans="3:59" ht="15" x14ac:dyDescent="0.25">
      <c r="C3346"/>
      <c r="D3346"/>
      <c r="E3346"/>
      <c r="AH3346"/>
      <c r="BG3346"/>
    </row>
    <row r="3347" spans="3:59" ht="15" x14ac:dyDescent="0.25">
      <c r="C3347"/>
      <c r="D3347"/>
      <c r="E3347"/>
      <c r="AH3347"/>
      <c r="BG3347"/>
    </row>
    <row r="3348" spans="3:59" ht="15" x14ac:dyDescent="0.25">
      <c r="C3348"/>
      <c r="D3348"/>
      <c r="E3348"/>
      <c r="AH3348"/>
      <c r="BG3348"/>
    </row>
    <row r="3349" spans="3:59" ht="15" x14ac:dyDescent="0.25">
      <c r="C3349"/>
      <c r="D3349"/>
      <c r="E3349"/>
      <c r="AH3349"/>
      <c r="BG3349"/>
    </row>
    <row r="3350" spans="3:59" ht="15" x14ac:dyDescent="0.25">
      <c r="C3350"/>
      <c r="D3350"/>
      <c r="E3350"/>
      <c r="AH3350"/>
      <c r="BG3350"/>
    </row>
    <row r="3351" spans="3:59" ht="15" x14ac:dyDescent="0.25">
      <c r="C3351"/>
      <c r="D3351"/>
      <c r="E3351"/>
      <c r="AH3351"/>
      <c r="BG3351"/>
    </row>
    <row r="3352" spans="3:59" ht="15" x14ac:dyDescent="0.25">
      <c r="C3352"/>
      <c r="D3352"/>
      <c r="E3352"/>
      <c r="AH3352"/>
      <c r="BG3352"/>
    </row>
    <row r="3353" spans="3:59" ht="15" x14ac:dyDescent="0.25">
      <c r="C3353"/>
      <c r="D3353"/>
      <c r="E3353"/>
      <c r="AH3353"/>
      <c r="BG3353"/>
    </row>
    <row r="3354" spans="3:59" ht="15" x14ac:dyDescent="0.25">
      <c r="C3354"/>
      <c r="D3354"/>
      <c r="E3354"/>
      <c r="AH3354"/>
      <c r="BG3354"/>
    </row>
    <row r="3355" spans="3:59" ht="15" x14ac:dyDescent="0.25">
      <c r="C3355"/>
      <c r="D3355"/>
      <c r="E3355"/>
      <c r="AH3355"/>
      <c r="BG3355"/>
    </row>
    <row r="3356" spans="3:59" ht="15" x14ac:dyDescent="0.25">
      <c r="C3356"/>
      <c r="D3356"/>
      <c r="E3356"/>
      <c r="AH3356"/>
      <c r="BG3356"/>
    </row>
    <row r="3357" spans="3:59" ht="15" x14ac:dyDescent="0.25">
      <c r="C3357"/>
      <c r="D3357"/>
      <c r="E3357"/>
      <c r="AH3357"/>
      <c r="BG3357"/>
    </row>
    <row r="3358" spans="3:59" ht="15" x14ac:dyDescent="0.25">
      <c r="C3358"/>
      <c r="D3358"/>
      <c r="E3358"/>
      <c r="AH3358"/>
      <c r="BG3358"/>
    </row>
    <row r="3359" spans="3:59" ht="15" x14ac:dyDescent="0.25">
      <c r="C3359"/>
      <c r="D3359"/>
      <c r="E3359"/>
      <c r="AH3359"/>
      <c r="BG3359"/>
    </row>
    <row r="3360" spans="3:59" ht="15" x14ac:dyDescent="0.25">
      <c r="C3360"/>
      <c r="D3360"/>
      <c r="E3360"/>
      <c r="AH3360"/>
      <c r="BG3360"/>
    </row>
    <row r="3361" spans="3:59" ht="15" x14ac:dyDescent="0.25">
      <c r="C3361"/>
      <c r="D3361"/>
      <c r="E3361"/>
      <c r="AH3361"/>
      <c r="BG3361"/>
    </row>
    <row r="3362" spans="3:59" ht="15" x14ac:dyDescent="0.25">
      <c r="C3362"/>
      <c r="D3362"/>
      <c r="E3362"/>
      <c r="AH3362"/>
      <c r="BG3362"/>
    </row>
    <row r="3363" spans="3:59" ht="15" x14ac:dyDescent="0.25">
      <c r="C3363"/>
      <c r="D3363"/>
      <c r="E3363"/>
      <c r="AH3363"/>
      <c r="BG3363"/>
    </row>
    <row r="3364" spans="3:59" ht="15" x14ac:dyDescent="0.25">
      <c r="C3364"/>
      <c r="D3364"/>
      <c r="E3364"/>
      <c r="AH3364"/>
      <c r="BG3364"/>
    </row>
    <row r="3365" spans="3:59" ht="15" x14ac:dyDescent="0.25">
      <c r="C3365"/>
      <c r="D3365"/>
      <c r="E3365"/>
      <c r="AH3365"/>
      <c r="BG3365"/>
    </row>
    <row r="3366" spans="3:59" ht="15" x14ac:dyDescent="0.25">
      <c r="C3366"/>
      <c r="D3366"/>
      <c r="E3366"/>
      <c r="AH3366"/>
      <c r="BG3366"/>
    </row>
    <row r="3367" spans="3:59" ht="15" x14ac:dyDescent="0.25">
      <c r="C3367"/>
      <c r="D3367"/>
      <c r="E3367"/>
      <c r="AH3367"/>
      <c r="BG3367"/>
    </row>
    <row r="3368" spans="3:59" ht="15" x14ac:dyDescent="0.25">
      <c r="C3368"/>
      <c r="D3368"/>
      <c r="E3368"/>
      <c r="AH3368"/>
      <c r="BG3368"/>
    </row>
    <row r="3369" spans="3:59" ht="15" x14ac:dyDescent="0.25">
      <c r="C3369"/>
      <c r="D3369"/>
      <c r="E3369"/>
      <c r="AH3369"/>
      <c r="BG3369"/>
    </row>
    <row r="3370" spans="3:59" ht="15" x14ac:dyDescent="0.25">
      <c r="C3370"/>
      <c r="D3370"/>
      <c r="E3370"/>
      <c r="AH3370"/>
      <c r="BG3370"/>
    </row>
    <row r="3371" spans="3:59" ht="15" x14ac:dyDescent="0.25">
      <c r="C3371"/>
      <c r="D3371"/>
      <c r="E3371"/>
      <c r="AH3371"/>
      <c r="BG3371"/>
    </row>
    <row r="3372" spans="3:59" ht="15" x14ac:dyDescent="0.25">
      <c r="C3372"/>
      <c r="D3372"/>
      <c r="E3372"/>
      <c r="AH3372"/>
      <c r="BG3372"/>
    </row>
    <row r="3373" spans="3:59" ht="15" x14ac:dyDescent="0.25">
      <c r="C3373"/>
      <c r="D3373"/>
      <c r="E3373"/>
      <c r="AH3373"/>
      <c r="BG3373"/>
    </row>
    <row r="3374" spans="3:59" ht="15" x14ac:dyDescent="0.25">
      <c r="C3374"/>
      <c r="D3374"/>
      <c r="E3374"/>
      <c r="AH3374"/>
      <c r="BG3374"/>
    </row>
    <row r="3375" spans="3:59" ht="15" x14ac:dyDescent="0.25">
      <c r="C3375"/>
      <c r="D3375"/>
      <c r="E3375"/>
      <c r="AH3375"/>
      <c r="BG3375"/>
    </row>
    <row r="3376" spans="3:59" ht="15" x14ac:dyDescent="0.25">
      <c r="C3376"/>
      <c r="D3376"/>
      <c r="E3376"/>
      <c r="AH3376"/>
      <c r="BG3376"/>
    </row>
    <row r="3377" spans="3:59" ht="15" x14ac:dyDescent="0.25">
      <c r="C3377"/>
      <c r="D3377"/>
      <c r="E3377"/>
      <c r="AH3377"/>
      <c r="BG3377"/>
    </row>
    <row r="3378" spans="3:59" ht="15" x14ac:dyDescent="0.25">
      <c r="C3378"/>
      <c r="D3378"/>
      <c r="E3378"/>
      <c r="AH3378"/>
      <c r="BG3378"/>
    </row>
    <row r="3379" spans="3:59" ht="15" x14ac:dyDescent="0.25">
      <c r="C3379"/>
      <c r="D3379"/>
      <c r="E3379"/>
      <c r="AH3379"/>
      <c r="BG3379"/>
    </row>
    <row r="3380" spans="3:59" ht="15" x14ac:dyDescent="0.25">
      <c r="C3380"/>
      <c r="D3380"/>
      <c r="E3380"/>
      <c r="AH3380"/>
      <c r="BG3380"/>
    </row>
    <row r="3381" spans="3:59" ht="15" x14ac:dyDescent="0.25">
      <c r="C3381"/>
      <c r="D3381"/>
      <c r="E3381"/>
      <c r="AH3381"/>
      <c r="BG3381"/>
    </row>
    <row r="3382" spans="3:59" ht="15" x14ac:dyDescent="0.25">
      <c r="C3382"/>
      <c r="D3382"/>
      <c r="E3382"/>
      <c r="AH3382"/>
      <c r="BG3382"/>
    </row>
    <row r="3383" spans="3:59" ht="15" x14ac:dyDescent="0.25">
      <c r="C3383"/>
      <c r="D3383"/>
      <c r="E3383"/>
      <c r="AH3383"/>
      <c r="BG3383"/>
    </row>
    <row r="3384" spans="3:59" ht="15" x14ac:dyDescent="0.25">
      <c r="C3384"/>
      <c r="D3384"/>
      <c r="E3384"/>
      <c r="AH3384"/>
      <c r="BG3384"/>
    </row>
    <row r="3385" spans="3:59" ht="15" x14ac:dyDescent="0.25">
      <c r="C3385"/>
      <c r="D3385"/>
      <c r="E3385"/>
      <c r="AH3385"/>
      <c r="BG3385"/>
    </row>
    <row r="3386" spans="3:59" ht="15" x14ac:dyDescent="0.25">
      <c r="C3386"/>
      <c r="D3386"/>
      <c r="E3386"/>
      <c r="AH3386"/>
      <c r="BG3386"/>
    </row>
    <row r="3387" spans="3:59" ht="15" x14ac:dyDescent="0.25">
      <c r="C3387"/>
      <c r="D3387"/>
      <c r="E3387"/>
      <c r="AH3387"/>
      <c r="BG3387"/>
    </row>
    <row r="3388" spans="3:59" ht="15" x14ac:dyDescent="0.25">
      <c r="C3388"/>
      <c r="D3388"/>
      <c r="E3388"/>
      <c r="AH3388"/>
      <c r="BG3388"/>
    </row>
    <row r="3389" spans="3:59" ht="15" x14ac:dyDescent="0.25">
      <c r="C3389"/>
      <c r="D3389"/>
      <c r="E3389"/>
      <c r="AH3389"/>
      <c r="BG3389"/>
    </row>
    <row r="3390" spans="3:59" ht="15" x14ac:dyDescent="0.25">
      <c r="C3390"/>
      <c r="D3390"/>
      <c r="E3390"/>
      <c r="AH3390"/>
      <c r="BG3390"/>
    </row>
    <row r="3391" spans="3:59" ht="15" x14ac:dyDescent="0.25">
      <c r="C3391"/>
      <c r="D3391"/>
      <c r="E3391"/>
      <c r="AH3391"/>
      <c r="BG3391"/>
    </row>
    <row r="3392" spans="3:59" ht="15" x14ac:dyDescent="0.25">
      <c r="C3392"/>
      <c r="D3392"/>
      <c r="E3392"/>
      <c r="AH3392"/>
      <c r="BG3392"/>
    </row>
    <row r="3393" spans="3:59" ht="15" x14ac:dyDescent="0.25">
      <c r="C3393"/>
      <c r="D3393"/>
      <c r="E3393"/>
      <c r="AH3393"/>
      <c r="BG3393"/>
    </row>
    <row r="3394" spans="3:59" ht="15" x14ac:dyDescent="0.25">
      <c r="C3394"/>
      <c r="D3394"/>
      <c r="E3394"/>
      <c r="AH3394"/>
      <c r="BG3394"/>
    </row>
    <row r="3395" spans="3:59" ht="15" x14ac:dyDescent="0.25">
      <c r="C3395"/>
      <c r="D3395"/>
      <c r="E3395"/>
      <c r="AH3395"/>
      <c r="BG3395"/>
    </row>
    <row r="3396" spans="3:59" ht="15" x14ac:dyDescent="0.25">
      <c r="C3396"/>
      <c r="D3396"/>
      <c r="E3396"/>
      <c r="AH3396"/>
      <c r="BG3396"/>
    </row>
    <row r="3397" spans="3:59" ht="15" x14ac:dyDescent="0.25">
      <c r="C3397"/>
      <c r="D3397"/>
      <c r="E3397"/>
      <c r="AH3397"/>
      <c r="BG3397"/>
    </row>
    <row r="3398" spans="3:59" ht="15" x14ac:dyDescent="0.25">
      <c r="C3398"/>
      <c r="D3398"/>
      <c r="E3398"/>
      <c r="AH3398"/>
      <c r="BG3398"/>
    </row>
    <row r="3399" spans="3:59" ht="15" x14ac:dyDescent="0.25">
      <c r="C3399"/>
      <c r="D3399"/>
      <c r="E3399"/>
      <c r="AH3399"/>
      <c r="BG3399"/>
    </row>
    <row r="3400" spans="3:59" ht="15" x14ac:dyDescent="0.25">
      <c r="C3400"/>
      <c r="D3400"/>
      <c r="E3400"/>
      <c r="AH3400"/>
      <c r="BG3400"/>
    </row>
    <row r="3401" spans="3:59" ht="15" x14ac:dyDescent="0.25">
      <c r="C3401"/>
      <c r="D3401"/>
      <c r="E3401"/>
      <c r="AH3401"/>
      <c r="BG3401"/>
    </row>
    <row r="3402" spans="3:59" ht="15" x14ac:dyDescent="0.25">
      <c r="C3402"/>
      <c r="D3402"/>
      <c r="E3402"/>
      <c r="AH3402"/>
      <c r="BG3402"/>
    </row>
    <row r="3403" spans="3:59" ht="15" x14ac:dyDescent="0.25">
      <c r="C3403"/>
      <c r="D3403"/>
      <c r="E3403"/>
      <c r="AH3403"/>
      <c r="BG3403"/>
    </row>
    <row r="3404" spans="3:59" ht="15" x14ac:dyDescent="0.25">
      <c r="C3404"/>
      <c r="D3404"/>
      <c r="E3404"/>
      <c r="AH3404"/>
      <c r="BG3404"/>
    </row>
    <row r="3405" spans="3:59" ht="15" x14ac:dyDescent="0.25">
      <c r="C3405"/>
      <c r="D3405"/>
      <c r="E3405"/>
      <c r="AH3405"/>
      <c r="BG3405"/>
    </row>
    <row r="3406" spans="3:59" ht="15" x14ac:dyDescent="0.25">
      <c r="C3406"/>
      <c r="D3406"/>
      <c r="E3406"/>
      <c r="AH3406"/>
      <c r="BG3406"/>
    </row>
    <row r="3407" spans="3:59" ht="15" x14ac:dyDescent="0.25">
      <c r="C3407"/>
      <c r="D3407"/>
      <c r="E3407"/>
      <c r="AH3407"/>
      <c r="BG3407"/>
    </row>
    <row r="3408" spans="3:59" ht="15" x14ac:dyDescent="0.25">
      <c r="C3408"/>
      <c r="D3408"/>
      <c r="E3408"/>
      <c r="AH3408"/>
      <c r="BG3408"/>
    </row>
    <row r="3409" spans="3:59" ht="15" x14ac:dyDescent="0.25">
      <c r="C3409"/>
      <c r="D3409"/>
      <c r="E3409"/>
      <c r="AH3409"/>
      <c r="BG3409"/>
    </row>
    <row r="3410" spans="3:59" ht="15" x14ac:dyDescent="0.25">
      <c r="C3410"/>
      <c r="D3410"/>
      <c r="E3410"/>
      <c r="AH3410"/>
      <c r="BG3410"/>
    </row>
    <row r="3411" spans="3:59" ht="15" x14ac:dyDescent="0.25">
      <c r="C3411"/>
      <c r="D3411"/>
      <c r="E3411"/>
      <c r="AH3411"/>
      <c r="BG3411"/>
    </row>
    <row r="3412" spans="3:59" ht="15" x14ac:dyDescent="0.25">
      <c r="C3412"/>
      <c r="D3412"/>
      <c r="E3412"/>
      <c r="AH3412"/>
      <c r="BG3412"/>
    </row>
    <row r="3413" spans="3:59" ht="15" x14ac:dyDescent="0.25">
      <c r="C3413"/>
      <c r="D3413"/>
      <c r="E3413"/>
      <c r="AH3413"/>
      <c r="BG3413"/>
    </row>
    <row r="3414" spans="3:59" ht="15" x14ac:dyDescent="0.25">
      <c r="C3414"/>
      <c r="D3414"/>
      <c r="E3414"/>
      <c r="AH3414"/>
      <c r="BG3414"/>
    </row>
    <row r="3415" spans="3:59" ht="15" x14ac:dyDescent="0.25">
      <c r="C3415"/>
      <c r="D3415"/>
      <c r="E3415"/>
      <c r="AH3415"/>
      <c r="BG3415"/>
    </row>
    <row r="3416" spans="3:59" ht="15" x14ac:dyDescent="0.25">
      <c r="C3416"/>
      <c r="D3416"/>
      <c r="E3416"/>
      <c r="AH3416"/>
      <c r="BG3416"/>
    </row>
    <row r="3417" spans="3:59" ht="15" x14ac:dyDescent="0.25">
      <c r="C3417"/>
      <c r="D3417"/>
      <c r="E3417"/>
      <c r="AH3417"/>
      <c r="BG3417"/>
    </row>
    <row r="3418" spans="3:59" ht="15" x14ac:dyDescent="0.25">
      <c r="C3418"/>
      <c r="D3418"/>
      <c r="E3418"/>
      <c r="AH3418"/>
      <c r="BG3418"/>
    </row>
    <row r="3419" spans="3:59" ht="15" x14ac:dyDescent="0.25">
      <c r="C3419"/>
      <c r="D3419"/>
      <c r="E3419"/>
      <c r="AH3419"/>
      <c r="BG3419"/>
    </row>
    <row r="3420" spans="3:59" ht="15" x14ac:dyDescent="0.25">
      <c r="C3420"/>
      <c r="D3420"/>
      <c r="E3420"/>
      <c r="AH3420"/>
      <c r="BG3420"/>
    </row>
    <row r="3421" spans="3:59" ht="15" x14ac:dyDescent="0.25">
      <c r="C3421"/>
      <c r="D3421"/>
      <c r="E3421"/>
      <c r="AH3421"/>
      <c r="BG3421"/>
    </row>
    <row r="3422" spans="3:59" ht="15" x14ac:dyDescent="0.25">
      <c r="C3422"/>
      <c r="D3422"/>
      <c r="E3422"/>
      <c r="AH3422"/>
      <c r="BG3422"/>
    </row>
    <row r="3423" spans="3:59" ht="15" x14ac:dyDescent="0.25">
      <c r="C3423"/>
      <c r="D3423"/>
      <c r="E3423"/>
      <c r="AH3423"/>
      <c r="BG3423"/>
    </row>
    <row r="3424" spans="3:59" ht="15" x14ac:dyDescent="0.25">
      <c r="C3424"/>
      <c r="D3424"/>
      <c r="E3424"/>
      <c r="AH3424"/>
      <c r="BG3424"/>
    </row>
    <row r="3425" spans="3:59" ht="15" x14ac:dyDescent="0.25">
      <c r="C3425"/>
      <c r="D3425"/>
      <c r="E3425"/>
      <c r="AH3425"/>
      <c r="BG3425"/>
    </row>
    <row r="3426" spans="3:59" ht="15" x14ac:dyDescent="0.25">
      <c r="C3426"/>
      <c r="D3426"/>
      <c r="E3426"/>
      <c r="AH3426"/>
      <c r="BG3426"/>
    </row>
    <row r="3427" spans="3:59" ht="15" x14ac:dyDescent="0.25">
      <c r="C3427"/>
      <c r="D3427"/>
      <c r="E3427"/>
      <c r="AH3427"/>
      <c r="BG3427"/>
    </row>
    <row r="3428" spans="3:59" ht="15" x14ac:dyDescent="0.25">
      <c r="C3428"/>
      <c r="D3428"/>
      <c r="E3428"/>
      <c r="AH3428"/>
      <c r="BG3428"/>
    </row>
    <row r="3429" spans="3:59" ht="15" x14ac:dyDescent="0.25">
      <c r="C3429"/>
      <c r="D3429"/>
      <c r="E3429"/>
      <c r="AH3429"/>
      <c r="BG3429"/>
    </row>
    <row r="3430" spans="3:59" ht="15" x14ac:dyDescent="0.25">
      <c r="C3430"/>
      <c r="D3430"/>
      <c r="E3430"/>
      <c r="AH3430"/>
      <c r="BG3430"/>
    </row>
    <row r="3431" spans="3:59" ht="15" x14ac:dyDescent="0.25">
      <c r="C3431"/>
      <c r="D3431"/>
      <c r="E3431"/>
      <c r="AH3431"/>
      <c r="BG3431"/>
    </row>
    <row r="3432" spans="3:59" ht="15" x14ac:dyDescent="0.25">
      <c r="C3432"/>
      <c r="D3432"/>
      <c r="E3432"/>
      <c r="AH3432"/>
      <c r="BG3432"/>
    </row>
    <row r="3433" spans="3:59" ht="15" x14ac:dyDescent="0.25">
      <c r="C3433"/>
      <c r="D3433"/>
      <c r="E3433"/>
      <c r="AH3433"/>
      <c r="BG3433"/>
    </row>
    <row r="3434" spans="3:59" ht="15" x14ac:dyDescent="0.25">
      <c r="C3434"/>
      <c r="D3434"/>
      <c r="E3434"/>
      <c r="AH3434"/>
      <c r="BG3434"/>
    </row>
    <row r="3435" spans="3:59" ht="15" x14ac:dyDescent="0.25">
      <c r="C3435"/>
      <c r="D3435"/>
      <c r="E3435"/>
      <c r="AH3435"/>
      <c r="BG3435"/>
    </row>
    <row r="3436" spans="3:59" ht="15" x14ac:dyDescent="0.25">
      <c r="C3436"/>
      <c r="D3436"/>
      <c r="E3436"/>
      <c r="AH3436"/>
      <c r="BG3436"/>
    </row>
    <row r="3437" spans="3:59" ht="15" x14ac:dyDescent="0.25">
      <c r="C3437"/>
      <c r="D3437"/>
      <c r="E3437"/>
      <c r="AH3437"/>
      <c r="BG3437"/>
    </row>
    <row r="3438" spans="3:59" ht="15" x14ac:dyDescent="0.25">
      <c r="C3438"/>
      <c r="D3438"/>
      <c r="E3438"/>
      <c r="AH3438"/>
      <c r="BG3438"/>
    </row>
    <row r="3439" spans="3:59" ht="15" x14ac:dyDescent="0.25">
      <c r="C3439"/>
      <c r="D3439"/>
      <c r="E3439"/>
      <c r="AH3439"/>
      <c r="BG3439"/>
    </row>
    <row r="3440" spans="3:59" ht="15" x14ac:dyDescent="0.25">
      <c r="C3440"/>
      <c r="D3440"/>
      <c r="E3440"/>
      <c r="AH3440"/>
      <c r="BG3440"/>
    </row>
    <row r="3441" spans="3:59" ht="15" x14ac:dyDescent="0.25">
      <c r="C3441"/>
      <c r="D3441"/>
      <c r="E3441"/>
      <c r="AH3441"/>
      <c r="BG3441"/>
    </row>
    <row r="3442" spans="3:59" ht="15" x14ac:dyDescent="0.25">
      <c r="C3442"/>
      <c r="D3442"/>
      <c r="E3442"/>
      <c r="AH3442"/>
      <c r="BG3442"/>
    </row>
    <row r="3443" spans="3:59" ht="15" x14ac:dyDescent="0.25">
      <c r="C3443"/>
      <c r="D3443"/>
      <c r="E3443"/>
      <c r="AH3443"/>
      <c r="BG3443"/>
    </row>
    <row r="3444" spans="3:59" ht="15" x14ac:dyDescent="0.25">
      <c r="C3444"/>
      <c r="D3444"/>
      <c r="E3444"/>
      <c r="AH3444"/>
      <c r="BG3444"/>
    </row>
    <row r="3445" spans="3:59" ht="15" x14ac:dyDescent="0.25">
      <c r="C3445"/>
      <c r="D3445"/>
      <c r="E3445"/>
      <c r="AH3445"/>
      <c r="BG3445"/>
    </row>
    <row r="3446" spans="3:59" ht="15" x14ac:dyDescent="0.25">
      <c r="C3446"/>
      <c r="D3446"/>
      <c r="E3446"/>
      <c r="AH3446"/>
      <c r="BG3446"/>
    </row>
    <row r="3447" spans="3:59" ht="15" x14ac:dyDescent="0.25">
      <c r="C3447"/>
      <c r="D3447"/>
      <c r="E3447"/>
      <c r="AH3447"/>
      <c r="BG3447"/>
    </row>
    <row r="3448" spans="3:59" ht="15" x14ac:dyDescent="0.25">
      <c r="C3448"/>
      <c r="D3448"/>
      <c r="E3448"/>
      <c r="AH3448"/>
      <c r="BG3448"/>
    </row>
    <row r="3449" spans="3:59" ht="15" x14ac:dyDescent="0.25">
      <c r="C3449"/>
      <c r="D3449"/>
      <c r="E3449"/>
      <c r="AH3449"/>
      <c r="BG3449"/>
    </row>
    <row r="3450" spans="3:59" ht="15" x14ac:dyDescent="0.25">
      <c r="C3450"/>
      <c r="D3450"/>
      <c r="E3450"/>
      <c r="AH3450"/>
      <c r="BG3450"/>
    </row>
    <row r="3451" spans="3:59" ht="15" x14ac:dyDescent="0.25">
      <c r="C3451"/>
      <c r="D3451"/>
      <c r="E3451"/>
      <c r="AH3451"/>
      <c r="BG3451"/>
    </row>
    <row r="3452" spans="3:59" ht="15" x14ac:dyDescent="0.25">
      <c r="C3452"/>
      <c r="D3452"/>
      <c r="E3452"/>
      <c r="AH3452"/>
      <c r="BG3452"/>
    </row>
    <row r="3453" spans="3:59" ht="15" x14ac:dyDescent="0.25">
      <c r="C3453"/>
      <c r="D3453"/>
      <c r="E3453"/>
      <c r="AH3453"/>
      <c r="BG3453"/>
    </row>
    <row r="3454" spans="3:59" ht="15" x14ac:dyDescent="0.25">
      <c r="C3454"/>
      <c r="D3454"/>
      <c r="E3454"/>
      <c r="AH3454"/>
      <c r="BG3454"/>
    </row>
    <row r="3455" spans="3:59" ht="15" x14ac:dyDescent="0.25">
      <c r="C3455"/>
      <c r="D3455"/>
      <c r="E3455"/>
      <c r="AH3455"/>
      <c r="BG3455"/>
    </row>
    <row r="3456" spans="3:59" ht="15" x14ac:dyDescent="0.25">
      <c r="C3456"/>
      <c r="D3456"/>
      <c r="E3456"/>
      <c r="AH3456"/>
      <c r="BG3456"/>
    </row>
    <row r="3457" spans="3:59" ht="15" x14ac:dyDescent="0.25">
      <c r="C3457"/>
      <c r="D3457"/>
      <c r="E3457"/>
      <c r="AH3457"/>
      <c r="BG3457"/>
    </row>
    <row r="3458" spans="3:59" ht="15" x14ac:dyDescent="0.25">
      <c r="C3458"/>
      <c r="D3458"/>
      <c r="E3458"/>
      <c r="AH3458"/>
      <c r="BG3458"/>
    </row>
    <row r="3459" spans="3:59" ht="15" x14ac:dyDescent="0.25">
      <c r="C3459"/>
      <c r="D3459"/>
      <c r="E3459"/>
      <c r="AH3459"/>
      <c r="BG3459"/>
    </row>
    <row r="3460" spans="3:59" ht="15" x14ac:dyDescent="0.25">
      <c r="C3460"/>
      <c r="D3460"/>
      <c r="E3460"/>
      <c r="AH3460"/>
      <c r="BG3460"/>
    </row>
    <row r="3461" spans="3:59" ht="15" x14ac:dyDescent="0.25">
      <c r="C3461"/>
      <c r="D3461"/>
      <c r="E3461"/>
      <c r="AH3461"/>
      <c r="BG3461"/>
    </row>
    <row r="3462" spans="3:59" ht="15" x14ac:dyDescent="0.25">
      <c r="C3462"/>
      <c r="D3462"/>
      <c r="E3462"/>
      <c r="AH3462"/>
      <c r="BG3462"/>
    </row>
    <row r="3463" spans="3:59" ht="15" x14ac:dyDescent="0.25">
      <c r="C3463"/>
      <c r="D3463"/>
      <c r="E3463"/>
      <c r="AH3463"/>
      <c r="BG3463"/>
    </row>
    <row r="3464" spans="3:59" ht="15" x14ac:dyDescent="0.25">
      <c r="C3464"/>
      <c r="D3464"/>
      <c r="E3464"/>
      <c r="AH3464"/>
      <c r="BG3464"/>
    </row>
    <row r="3465" spans="3:59" ht="15" x14ac:dyDescent="0.25">
      <c r="C3465"/>
      <c r="D3465"/>
      <c r="E3465"/>
      <c r="AH3465"/>
      <c r="BG3465"/>
    </row>
    <row r="3466" spans="3:59" ht="15" x14ac:dyDescent="0.25">
      <c r="C3466"/>
      <c r="D3466"/>
      <c r="E3466"/>
      <c r="AH3466"/>
      <c r="BG3466"/>
    </row>
    <row r="3467" spans="3:59" ht="15" x14ac:dyDescent="0.25">
      <c r="C3467"/>
      <c r="D3467"/>
      <c r="E3467"/>
      <c r="AH3467"/>
      <c r="BG3467"/>
    </row>
    <row r="3468" spans="3:59" ht="15" x14ac:dyDescent="0.25">
      <c r="C3468"/>
      <c r="D3468"/>
      <c r="E3468"/>
      <c r="AH3468"/>
      <c r="BG3468"/>
    </row>
    <row r="3469" spans="3:59" ht="15" x14ac:dyDescent="0.25">
      <c r="C3469"/>
      <c r="D3469"/>
      <c r="E3469"/>
      <c r="AH3469"/>
      <c r="BG3469"/>
    </row>
    <row r="3470" spans="3:59" ht="15" x14ac:dyDescent="0.25">
      <c r="C3470"/>
      <c r="D3470"/>
      <c r="E3470"/>
      <c r="AH3470"/>
      <c r="BG3470"/>
    </row>
    <row r="3471" spans="3:59" ht="15" x14ac:dyDescent="0.25">
      <c r="C3471"/>
      <c r="D3471"/>
      <c r="E3471"/>
      <c r="AH3471"/>
      <c r="BG3471"/>
    </row>
    <row r="3472" spans="3:59" ht="15" x14ac:dyDescent="0.25">
      <c r="C3472"/>
      <c r="D3472"/>
      <c r="E3472"/>
      <c r="AH3472"/>
      <c r="BG3472"/>
    </row>
    <row r="3473" spans="3:59" ht="15" x14ac:dyDescent="0.25">
      <c r="C3473"/>
      <c r="D3473"/>
      <c r="E3473"/>
      <c r="AH3473"/>
      <c r="BG3473"/>
    </row>
    <row r="3474" spans="3:59" ht="15" x14ac:dyDescent="0.25">
      <c r="C3474"/>
      <c r="D3474"/>
      <c r="E3474"/>
      <c r="AH3474"/>
      <c r="BG3474"/>
    </row>
    <row r="3475" spans="3:59" ht="15" x14ac:dyDescent="0.25">
      <c r="C3475"/>
      <c r="D3475"/>
      <c r="E3475"/>
      <c r="AH3475"/>
      <c r="BG3475"/>
    </row>
    <row r="3476" spans="3:59" ht="15" x14ac:dyDescent="0.25">
      <c r="C3476"/>
      <c r="D3476"/>
      <c r="E3476"/>
      <c r="AH3476"/>
      <c r="BG3476"/>
    </row>
    <row r="3477" spans="3:59" ht="15" x14ac:dyDescent="0.25">
      <c r="C3477"/>
      <c r="D3477"/>
      <c r="E3477"/>
      <c r="AH3477"/>
      <c r="BG3477"/>
    </row>
    <row r="3478" spans="3:59" ht="15" x14ac:dyDescent="0.25">
      <c r="C3478"/>
      <c r="D3478"/>
      <c r="E3478"/>
      <c r="AH3478"/>
      <c r="BG3478"/>
    </row>
    <row r="3479" spans="3:59" ht="15" x14ac:dyDescent="0.25">
      <c r="C3479"/>
      <c r="D3479"/>
      <c r="E3479"/>
      <c r="AH3479"/>
      <c r="BG3479"/>
    </row>
    <row r="3480" spans="3:59" ht="15" x14ac:dyDescent="0.25">
      <c r="C3480"/>
      <c r="D3480"/>
      <c r="E3480"/>
      <c r="AH3480"/>
      <c r="BG3480"/>
    </row>
    <row r="3481" spans="3:59" ht="15" x14ac:dyDescent="0.25">
      <c r="C3481"/>
      <c r="D3481"/>
      <c r="E3481"/>
      <c r="AH3481"/>
      <c r="BG3481"/>
    </row>
    <row r="3482" spans="3:59" ht="15" x14ac:dyDescent="0.25">
      <c r="C3482"/>
      <c r="D3482"/>
      <c r="E3482"/>
      <c r="AH3482"/>
      <c r="BG3482"/>
    </row>
    <row r="3483" spans="3:59" ht="15" x14ac:dyDescent="0.25">
      <c r="C3483"/>
      <c r="D3483"/>
      <c r="E3483"/>
      <c r="AH3483"/>
      <c r="BG3483"/>
    </row>
    <row r="3484" spans="3:59" ht="15" x14ac:dyDescent="0.25">
      <c r="C3484"/>
      <c r="D3484"/>
      <c r="E3484"/>
      <c r="AH3484"/>
      <c r="BG3484"/>
    </row>
    <row r="3485" spans="3:59" ht="15" x14ac:dyDescent="0.25">
      <c r="C3485"/>
      <c r="D3485"/>
      <c r="E3485"/>
      <c r="AH3485"/>
      <c r="BG3485"/>
    </row>
    <row r="3486" spans="3:59" ht="15" x14ac:dyDescent="0.25">
      <c r="C3486"/>
      <c r="D3486"/>
      <c r="E3486"/>
      <c r="AH3486"/>
      <c r="BG3486"/>
    </row>
    <row r="3487" spans="3:59" ht="15" x14ac:dyDescent="0.25">
      <c r="C3487"/>
      <c r="D3487"/>
      <c r="E3487"/>
      <c r="AH3487"/>
      <c r="BG3487"/>
    </row>
    <row r="3488" spans="3:59" ht="15" x14ac:dyDescent="0.25">
      <c r="C3488"/>
      <c r="D3488"/>
      <c r="E3488"/>
      <c r="AH3488"/>
      <c r="BG3488"/>
    </row>
    <row r="3489" spans="3:59" ht="15" x14ac:dyDescent="0.25">
      <c r="C3489"/>
      <c r="D3489"/>
      <c r="E3489"/>
      <c r="AH3489"/>
      <c r="BG3489"/>
    </row>
    <row r="3490" spans="3:59" ht="15" x14ac:dyDescent="0.25">
      <c r="C3490"/>
      <c r="D3490"/>
      <c r="E3490"/>
      <c r="AH3490"/>
      <c r="BG3490"/>
    </row>
    <row r="3491" spans="3:59" ht="15" x14ac:dyDescent="0.25">
      <c r="C3491"/>
      <c r="D3491"/>
      <c r="E3491"/>
      <c r="AH3491"/>
      <c r="BG3491"/>
    </row>
    <row r="3492" spans="3:59" ht="15" x14ac:dyDescent="0.25">
      <c r="C3492"/>
      <c r="D3492"/>
      <c r="E3492"/>
      <c r="AH3492"/>
      <c r="BG3492"/>
    </row>
    <row r="3493" spans="3:59" ht="15" x14ac:dyDescent="0.25">
      <c r="C3493"/>
      <c r="D3493"/>
      <c r="E3493"/>
      <c r="AH3493"/>
      <c r="BG3493"/>
    </row>
    <row r="3494" spans="3:59" ht="15" x14ac:dyDescent="0.25">
      <c r="C3494"/>
      <c r="D3494"/>
      <c r="E3494"/>
      <c r="AH3494"/>
      <c r="BG3494"/>
    </row>
    <row r="3495" spans="3:59" ht="15" x14ac:dyDescent="0.25">
      <c r="C3495"/>
      <c r="D3495"/>
      <c r="E3495"/>
      <c r="AH3495"/>
      <c r="BG3495"/>
    </row>
    <row r="3496" spans="3:59" ht="15" x14ac:dyDescent="0.25">
      <c r="C3496"/>
      <c r="D3496"/>
      <c r="E3496"/>
      <c r="AH3496"/>
      <c r="BG3496"/>
    </row>
    <row r="3497" spans="3:59" ht="15" x14ac:dyDescent="0.25">
      <c r="C3497"/>
      <c r="D3497"/>
      <c r="E3497"/>
      <c r="AH3497"/>
      <c r="BG3497"/>
    </row>
    <row r="3498" spans="3:59" ht="15" x14ac:dyDescent="0.25">
      <c r="C3498"/>
      <c r="D3498"/>
      <c r="E3498"/>
      <c r="AH3498"/>
      <c r="BG3498"/>
    </row>
    <row r="3499" spans="3:59" ht="15" x14ac:dyDescent="0.25">
      <c r="C3499"/>
      <c r="D3499"/>
      <c r="E3499"/>
      <c r="AH3499"/>
      <c r="BG3499"/>
    </row>
    <row r="3500" spans="3:59" ht="15" x14ac:dyDescent="0.25">
      <c r="C3500"/>
      <c r="D3500"/>
      <c r="E3500"/>
      <c r="AH3500"/>
      <c r="BG3500"/>
    </row>
    <row r="3501" spans="3:59" ht="15" x14ac:dyDescent="0.25">
      <c r="C3501"/>
      <c r="D3501"/>
      <c r="E3501"/>
      <c r="AH3501"/>
      <c r="BG3501"/>
    </row>
    <row r="3502" spans="3:59" ht="15" x14ac:dyDescent="0.25">
      <c r="C3502"/>
      <c r="D3502"/>
      <c r="E3502"/>
      <c r="AH3502"/>
      <c r="BG3502"/>
    </row>
    <row r="3503" spans="3:59" ht="15" x14ac:dyDescent="0.25">
      <c r="C3503"/>
      <c r="D3503"/>
      <c r="E3503"/>
      <c r="AH3503"/>
      <c r="BG3503"/>
    </row>
    <row r="3504" spans="3:59" ht="15" x14ac:dyDescent="0.25">
      <c r="C3504"/>
      <c r="D3504"/>
      <c r="E3504"/>
      <c r="AH3504"/>
      <c r="BG3504"/>
    </row>
    <row r="3505" spans="3:59" ht="15" x14ac:dyDescent="0.25">
      <c r="C3505"/>
      <c r="D3505"/>
      <c r="E3505"/>
      <c r="AH3505"/>
      <c r="BG3505"/>
    </row>
    <row r="3506" spans="3:59" ht="15" x14ac:dyDescent="0.25">
      <c r="C3506"/>
      <c r="D3506"/>
      <c r="E3506"/>
      <c r="AH3506"/>
      <c r="BG3506"/>
    </row>
    <row r="3507" spans="3:59" ht="15" x14ac:dyDescent="0.25">
      <c r="C3507"/>
      <c r="D3507"/>
      <c r="E3507"/>
      <c r="AH3507"/>
      <c r="BG3507"/>
    </row>
    <row r="3508" spans="3:59" ht="15" x14ac:dyDescent="0.25">
      <c r="C3508"/>
      <c r="D3508"/>
      <c r="E3508"/>
      <c r="AH3508"/>
      <c r="BG3508"/>
    </row>
    <row r="3509" spans="3:59" ht="15" x14ac:dyDescent="0.25">
      <c r="C3509"/>
      <c r="D3509"/>
      <c r="E3509"/>
      <c r="AH3509"/>
      <c r="BG3509"/>
    </row>
    <row r="3510" spans="3:59" ht="15" x14ac:dyDescent="0.25">
      <c r="C3510"/>
      <c r="D3510"/>
      <c r="E3510"/>
      <c r="AH3510"/>
      <c r="BG3510"/>
    </row>
    <row r="3511" spans="3:59" ht="15" x14ac:dyDescent="0.25">
      <c r="C3511"/>
      <c r="D3511"/>
      <c r="E3511"/>
      <c r="AH3511"/>
      <c r="BG3511"/>
    </row>
    <row r="3512" spans="3:59" ht="15" x14ac:dyDescent="0.25">
      <c r="C3512"/>
      <c r="D3512"/>
      <c r="E3512"/>
      <c r="AH3512"/>
      <c r="BG3512"/>
    </row>
    <row r="3513" spans="3:59" ht="15" x14ac:dyDescent="0.25">
      <c r="C3513"/>
      <c r="D3513"/>
      <c r="E3513"/>
      <c r="AH3513"/>
      <c r="BG3513"/>
    </row>
    <row r="3514" spans="3:59" ht="15" x14ac:dyDescent="0.25">
      <c r="C3514"/>
      <c r="D3514"/>
      <c r="E3514"/>
      <c r="AH3514"/>
      <c r="BG3514"/>
    </row>
    <row r="3515" spans="3:59" ht="15" x14ac:dyDescent="0.25">
      <c r="C3515"/>
      <c r="D3515"/>
      <c r="E3515"/>
      <c r="AH3515"/>
      <c r="BG3515"/>
    </row>
    <row r="3516" spans="3:59" ht="15" x14ac:dyDescent="0.25">
      <c r="C3516"/>
      <c r="D3516"/>
      <c r="E3516"/>
      <c r="AH3516"/>
      <c r="BG3516"/>
    </row>
    <row r="3517" spans="3:59" ht="15" x14ac:dyDescent="0.25">
      <c r="C3517"/>
      <c r="D3517"/>
      <c r="E3517"/>
      <c r="AH3517"/>
      <c r="BG3517"/>
    </row>
    <row r="3518" spans="3:59" ht="15" x14ac:dyDescent="0.25">
      <c r="C3518"/>
      <c r="D3518"/>
      <c r="E3518"/>
      <c r="AH3518"/>
      <c r="BG3518"/>
    </row>
    <row r="3519" spans="3:59" ht="15" x14ac:dyDescent="0.25">
      <c r="C3519"/>
      <c r="D3519"/>
      <c r="E3519"/>
      <c r="AH3519"/>
      <c r="BG3519"/>
    </row>
    <row r="3520" spans="3:59" ht="15" x14ac:dyDescent="0.25">
      <c r="C3520"/>
      <c r="D3520"/>
      <c r="E3520"/>
      <c r="AH3520"/>
      <c r="BG3520"/>
    </row>
    <row r="3521" spans="3:59" ht="15" x14ac:dyDescent="0.25">
      <c r="C3521"/>
      <c r="D3521"/>
      <c r="E3521"/>
      <c r="AH3521"/>
      <c r="BG3521"/>
    </row>
    <row r="3522" spans="3:59" ht="15" x14ac:dyDescent="0.25">
      <c r="C3522"/>
      <c r="D3522"/>
      <c r="E3522"/>
      <c r="AH3522"/>
      <c r="BG3522"/>
    </row>
    <row r="3523" spans="3:59" ht="15" x14ac:dyDescent="0.25">
      <c r="C3523"/>
      <c r="D3523"/>
      <c r="E3523"/>
      <c r="AH3523"/>
      <c r="BG3523"/>
    </row>
    <row r="3524" spans="3:59" ht="15" x14ac:dyDescent="0.25">
      <c r="C3524"/>
      <c r="D3524"/>
      <c r="E3524"/>
      <c r="AH3524"/>
      <c r="BG3524"/>
    </row>
    <row r="3525" spans="3:59" ht="15" x14ac:dyDescent="0.25">
      <c r="C3525"/>
      <c r="D3525"/>
      <c r="E3525"/>
      <c r="AH3525"/>
      <c r="BG3525"/>
    </row>
    <row r="3526" spans="3:59" ht="15" x14ac:dyDescent="0.25">
      <c r="C3526"/>
      <c r="D3526"/>
      <c r="E3526"/>
      <c r="AH3526"/>
      <c r="BG3526"/>
    </row>
    <row r="3527" spans="3:59" ht="15" x14ac:dyDescent="0.25">
      <c r="C3527"/>
      <c r="D3527"/>
      <c r="E3527"/>
      <c r="AH3527"/>
      <c r="BG3527"/>
    </row>
    <row r="3528" spans="3:59" ht="15" x14ac:dyDescent="0.25">
      <c r="C3528"/>
      <c r="D3528"/>
      <c r="E3528"/>
      <c r="AH3528"/>
      <c r="BG3528"/>
    </row>
    <row r="3529" spans="3:59" ht="15" x14ac:dyDescent="0.25">
      <c r="C3529"/>
      <c r="D3529"/>
      <c r="E3529"/>
      <c r="AH3529"/>
      <c r="BG3529"/>
    </row>
    <row r="3530" spans="3:59" ht="15" x14ac:dyDescent="0.25">
      <c r="C3530"/>
      <c r="D3530"/>
      <c r="E3530"/>
      <c r="AH3530"/>
      <c r="BG3530"/>
    </row>
    <row r="3531" spans="3:59" ht="15" x14ac:dyDescent="0.25">
      <c r="C3531"/>
      <c r="D3531"/>
      <c r="E3531"/>
      <c r="AH3531"/>
      <c r="BG3531"/>
    </row>
    <row r="3532" spans="3:59" ht="15" x14ac:dyDescent="0.25">
      <c r="C3532"/>
      <c r="D3532"/>
      <c r="E3532"/>
      <c r="AH3532"/>
      <c r="BG3532"/>
    </row>
    <row r="3533" spans="3:59" ht="15" x14ac:dyDescent="0.25">
      <c r="C3533"/>
      <c r="D3533"/>
      <c r="E3533"/>
      <c r="AH3533"/>
      <c r="BG3533"/>
    </row>
    <row r="3534" spans="3:59" ht="15" x14ac:dyDescent="0.25">
      <c r="C3534"/>
      <c r="D3534"/>
      <c r="E3534"/>
      <c r="AH3534"/>
      <c r="BG3534"/>
    </row>
    <row r="3535" spans="3:59" ht="15" x14ac:dyDescent="0.25">
      <c r="C3535"/>
      <c r="D3535"/>
      <c r="E3535"/>
      <c r="AH3535"/>
      <c r="BG3535"/>
    </row>
    <row r="3536" spans="3:59" ht="15" x14ac:dyDescent="0.25">
      <c r="C3536"/>
      <c r="D3536"/>
      <c r="E3536"/>
      <c r="AH3536"/>
      <c r="BG3536"/>
    </row>
    <row r="3537" spans="3:59" ht="15" x14ac:dyDescent="0.25">
      <c r="C3537"/>
      <c r="D3537"/>
      <c r="E3537"/>
      <c r="AH3537"/>
      <c r="BG3537"/>
    </row>
    <row r="3538" spans="3:59" ht="15" x14ac:dyDescent="0.25">
      <c r="C3538"/>
      <c r="D3538"/>
      <c r="E3538"/>
      <c r="AH3538"/>
      <c r="BG3538"/>
    </row>
    <row r="3539" spans="3:59" ht="15" x14ac:dyDescent="0.25">
      <c r="C3539"/>
      <c r="D3539"/>
      <c r="E3539"/>
      <c r="AH3539"/>
      <c r="BG3539"/>
    </row>
    <row r="3540" spans="3:59" ht="15" x14ac:dyDescent="0.25">
      <c r="C3540"/>
      <c r="D3540"/>
      <c r="E3540"/>
      <c r="AH3540"/>
      <c r="BG3540"/>
    </row>
    <row r="3541" spans="3:59" ht="15" x14ac:dyDescent="0.25">
      <c r="C3541"/>
      <c r="D3541"/>
      <c r="E3541"/>
      <c r="AH3541"/>
      <c r="BG3541"/>
    </row>
    <row r="3542" spans="3:59" ht="15" x14ac:dyDescent="0.25">
      <c r="C3542"/>
      <c r="D3542"/>
      <c r="E3542"/>
      <c r="AH3542"/>
      <c r="BG3542"/>
    </row>
    <row r="3543" spans="3:59" ht="15" x14ac:dyDescent="0.25">
      <c r="C3543"/>
      <c r="D3543"/>
      <c r="E3543"/>
      <c r="AH3543"/>
      <c r="BG3543"/>
    </row>
    <row r="3544" spans="3:59" ht="15" x14ac:dyDescent="0.25">
      <c r="C3544"/>
      <c r="D3544"/>
      <c r="E3544"/>
      <c r="AH3544"/>
      <c r="BG3544"/>
    </row>
    <row r="3545" spans="3:59" ht="15" x14ac:dyDescent="0.25">
      <c r="C3545"/>
      <c r="D3545"/>
      <c r="E3545"/>
      <c r="AH3545"/>
      <c r="BG3545"/>
    </row>
    <row r="3546" spans="3:59" ht="15" x14ac:dyDescent="0.25">
      <c r="C3546"/>
      <c r="D3546"/>
      <c r="E3546"/>
      <c r="AH3546"/>
      <c r="BG3546"/>
    </row>
    <row r="3547" spans="3:59" ht="15" x14ac:dyDescent="0.25">
      <c r="C3547"/>
      <c r="D3547"/>
      <c r="E3547"/>
      <c r="AH3547"/>
      <c r="BG3547"/>
    </row>
    <row r="3548" spans="3:59" ht="15" x14ac:dyDescent="0.25">
      <c r="C3548"/>
      <c r="D3548"/>
      <c r="E3548"/>
      <c r="AH3548"/>
      <c r="BG3548"/>
    </row>
    <row r="3549" spans="3:59" ht="15" x14ac:dyDescent="0.25">
      <c r="C3549"/>
      <c r="D3549"/>
      <c r="E3549"/>
      <c r="AH3549"/>
      <c r="BG3549"/>
    </row>
    <row r="3550" spans="3:59" ht="15" x14ac:dyDescent="0.25">
      <c r="C3550"/>
      <c r="D3550"/>
      <c r="E3550"/>
      <c r="AH3550"/>
      <c r="BG3550"/>
    </row>
    <row r="3551" spans="3:59" ht="15" x14ac:dyDescent="0.25">
      <c r="C3551"/>
      <c r="D3551"/>
      <c r="E3551"/>
      <c r="AH3551"/>
      <c r="BG3551"/>
    </row>
    <row r="3552" spans="3:59" ht="15" x14ac:dyDescent="0.25">
      <c r="C3552"/>
      <c r="D3552"/>
      <c r="E3552"/>
      <c r="AH3552"/>
      <c r="BG3552"/>
    </row>
    <row r="3553" spans="3:59" ht="15" x14ac:dyDescent="0.25">
      <c r="C3553"/>
      <c r="D3553"/>
      <c r="E3553"/>
      <c r="AH3553"/>
      <c r="BG3553"/>
    </row>
    <row r="3554" spans="3:59" ht="15" x14ac:dyDescent="0.25">
      <c r="C3554"/>
      <c r="D3554"/>
      <c r="E3554"/>
      <c r="AH3554"/>
      <c r="BG3554"/>
    </row>
    <row r="3555" spans="3:59" ht="15" x14ac:dyDescent="0.25">
      <c r="C3555"/>
      <c r="D3555"/>
      <c r="E3555"/>
      <c r="AH3555"/>
      <c r="BG3555"/>
    </row>
    <row r="3556" spans="3:59" ht="15" x14ac:dyDescent="0.25">
      <c r="C3556"/>
      <c r="D3556"/>
      <c r="E3556"/>
      <c r="AH3556"/>
      <c r="BG3556"/>
    </row>
    <row r="3557" spans="3:59" ht="15" x14ac:dyDescent="0.25">
      <c r="C3557"/>
      <c r="D3557"/>
      <c r="E3557"/>
      <c r="AH3557"/>
      <c r="BG3557"/>
    </row>
    <row r="3558" spans="3:59" ht="15" x14ac:dyDescent="0.25">
      <c r="C3558"/>
      <c r="D3558"/>
      <c r="E3558"/>
      <c r="AH3558"/>
      <c r="BG3558"/>
    </row>
    <row r="3559" spans="3:59" ht="15" x14ac:dyDescent="0.25">
      <c r="C3559"/>
      <c r="D3559"/>
      <c r="E3559"/>
      <c r="AH3559"/>
      <c r="BG3559"/>
    </row>
    <row r="3560" spans="3:59" ht="15" x14ac:dyDescent="0.25">
      <c r="C3560"/>
      <c r="D3560"/>
      <c r="E3560"/>
      <c r="AH3560"/>
      <c r="BG3560"/>
    </row>
    <row r="3561" spans="3:59" ht="15" x14ac:dyDescent="0.25">
      <c r="C3561"/>
      <c r="D3561"/>
      <c r="E3561"/>
      <c r="AH3561"/>
      <c r="BG3561"/>
    </row>
    <row r="3562" spans="3:59" ht="15" x14ac:dyDescent="0.25">
      <c r="C3562"/>
      <c r="D3562"/>
      <c r="E3562"/>
      <c r="AH3562"/>
      <c r="BG3562"/>
    </row>
    <row r="3563" spans="3:59" ht="15" x14ac:dyDescent="0.25">
      <c r="C3563"/>
      <c r="D3563"/>
      <c r="E3563"/>
      <c r="AH3563"/>
      <c r="BG3563"/>
    </row>
    <row r="3564" spans="3:59" ht="15" x14ac:dyDescent="0.25">
      <c r="C3564"/>
      <c r="D3564"/>
      <c r="E3564"/>
      <c r="AH3564"/>
      <c r="BG3564"/>
    </row>
    <row r="3565" spans="3:59" ht="15" x14ac:dyDescent="0.25">
      <c r="C3565"/>
      <c r="D3565"/>
      <c r="E3565"/>
      <c r="AH3565"/>
      <c r="BG3565"/>
    </row>
    <row r="3566" spans="3:59" ht="15" x14ac:dyDescent="0.25">
      <c r="C3566"/>
      <c r="D3566"/>
      <c r="E3566"/>
      <c r="AH3566"/>
      <c r="BG3566"/>
    </row>
    <row r="3567" spans="3:59" ht="15" x14ac:dyDescent="0.25">
      <c r="C3567"/>
      <c r="D3567"/>
      <c r="E3567"/>
      <c r="AH3567"/>
      <c r="BG3567"/>
    </row>
    <row r="3568" spans="3:59" ht="15" x14ac:dyDescent="0.25">
      <c r="C3568"/>
      <c r="D3568"/>
      <c r="E3568"/>
      <c r="AH3568"/>
      <c r="BG3568"/>
    </row>
    <row r="3569" spans="3:59" ht="15" x14ac:dyDescent="0.25">
      <c r="C3569"/>
      <c r="D3569"/>
      <c r="E3569"/>
      <c r="AH3569"/>
      <c r="BG3569"/>
    </row>
    <row r="3570" spans="3:59" ht="15" x14ac:dyDescent="0.25">
      <c r="C3570"/>
      <c r="D3570"/>
      <c r="E3570"/>
      <c r="AH3570"/>
      <c r="BG3570"/>
    </row>
    <row r="3571" spans="3:59" ht="15" x14ac:dyDescent="0.25">
      <c r="C3571"/>
      <c r="D3571"/>
      <c r="E3571"/>
      <c r="AH3571"/>
      <c r="BG3571"/>
    </row>
    <row r="3572" spans="3:59" ht="15" x14ac:dyDescent="0.25">
      <c r="C3572"/>
      <c r="D3572"/>
      <c r="E3572"/>
      <c r="AH3572"/>
      <c r="BG3572"/>
    </row>
    <row r="3573" spans="3:59" ht="15" x14ac:dyDescent="0.25">
      <c r="C3573"/>
      <c r="D3573"/>
      <c r="E3573"/>
      <c r="AH3573"/>
      <c r="BG3573"/>
    </row>
    <row r="3574" spans="3:59" ht="15" x14ac:dyDescent="0.25">
      <c r="C3574"/>
      <c r="D3574"/>
      <c r="E3574"/>
      <c r="AH3574"/>
      <c r="BG3574"/>
    </row>
    <row r="3575" spans="3:59" ht="15" x14ac:dyDescent="0.25">
      <c r="C3575"/>
      <c r="D3575"/>
      <c r="E3575"/>
      <c r="AH3575"/>
      <c r="BG3575"/>
    </row>
    <row r="3576" spans="3:59" ht="15" x14ac:dyDescent="0.25">
      <c r="C3576"/>
      <c r="D3576"/>
      <c r="E3576"/>
      <c r="AH3576"/>
      <c r="BG3576"/>
    </row>
    <row r="3577" spans="3:59" ht="15" x14ac:dyDescent="0.25">
      <c r="C3577"/>
      <c r="D3577"/>
      <c r="E3577"/>
      <c r="AH3577"/>
      <c r="BG3577"/>
    </row>
    <row r="3578" spans="3:59" ht="15" x14ac:dyDescent="0.25">
      <c r="C3578"/>
      <c r="D3578"/>
      <c r="E3578"/>
      <c r="AH3578"/>
      <c r="BG3578"/>
    </row>
    <row r="3579" spans="3:59" ht="15" x14ac:dyDescent="0.25">
      <c r="C3579"/>
      <c r="D3579"/>
      <c r="E3579"/>
      <c r="AH3579"/>
      <c r="BG3579"/>
    </row>
    <row r="3580" spans="3:59" ht="15" x14ac:dyDescent="0.25">
      <c r="C3580"/>
      <c r="D3580"/>
      <c r="E3580"/>
      <c r="AH3580"/>
      <c r="BG3580"/>
    </row>
    <row r="3581" spans="3:59" ht="15" x14ac:dyDescent="0.25">
      <c r="C3581"/>
      <c r="D3581"/>
      <c r="E3581"/>
      <c r="AH3581"/>
      <c r="BG3581"/>
    </row>
    <row r="3582" spans="3:59" ht="15" x14ac:dyDescent="0.25">
      <c r="C3582"/>
      <c r="D3582"/>
      <c r="E3582"/>
      <c r="AH3582"/>
      <c r="BG3582"/>
    </row>
    <row r="3583" spans="3:59" ht="15" x14ac:dyDescent="0.25">
      <c r="C3583"/>
      <c r="D3583"/>
      <c r="E3583"/>
      <c r="AH3583"/>
      <c r="BG3583"/>
    </row>
    <row r="3584" spans="3:59" ht="15" x14ac:dyDescent="0.25">
      <c r="C3584"/>
      <c r="D3584"/>
      <c r="E3584"/>
      <c r="AH3584"/>
      <c r="BG3584"/>
    </row>
    <row r="3585" spans="3:59" ht="15" x14ac:dyDescent="0.25">
      <c r="C3585"/>
      <c r="D3585"/>
      <c r="E3585"/>
      <c r="AH3585"/>
      <c r="BG3585"/>
    </row>
    <row r="3586" spans="3:59" ht="15" x14ac:dyDescent="0.25">
      <c r="C3586"/>
      <c r="D3586"/>
      <c r="E3586"/>
      <c r="AH3586"/>
      <c r="BG3586"/>
    </row>
    <row r="3587" spans="3:59" ht="15" x14ac:dyDescent="0.25">
      <c r="C3587"/>
      <c r="D3587"/>
      <c r="E3587"/>
      <c r="AH3587"/>
      <c r="BG3587"/>
    </row>
    <row r="3588" spans="3:59" ht="15" x14ac:dyDescent="0.25">
      <c r="C3588"/>
      <c r="D3588"/>
      <c r="E3588"/>
      <c r="AH3588"/>
      <c r="BG3588"/>
    </row>
    <row r="3589" spans="3:59" ht="15" x14ac:dyDescent="0.25">
      <c r="C3589"/>
      <c r="D3589"/>
      <c r="E3589"/>
      <c r="AH3589"/>
      <c r="BG3589"/>
    </row>
    <row r="3590" spans="3:59" ht="15" x14ac:dyDescent="0.25">
      <c r="C3590"/>
      <c r="D3590"/>
      <c r="E3590"/>
      <c r="AH3590"/>
      <c r="BG3590"/>
    </row>
    <row r="3591" spans="3:59" ht="15" x14ac:dyDescent="0.25">
      <c r="C3591"/>
      <c r="D3591"/>
      <c r="E3591"/>
      <c r="AH3591"/>
      <c r="BG3591"/>
    </row>
    <row r="3592" spans="3:59" ht="15" x14ac:dyDescent="0.25">
      <c r="C3592"/>
      <c r="D3592"/>
      <c r="E3592"/>
      <c r="AH3592"/>
      <c r="BG3592"/>
    </row>
    <row r="3593" spans="3:59" ht="15" x14ac:dyDescent="0.25">
      <c r="C3593"/>
      <c r="D3593"/>
      <c r="E3593"/>
      <c r="AH3593"/>
      <c r="BG3593"/>
    </row>
    <row r="3594" spans="3:59" ht="15" x14ac:dyDescent="0.25">
      <c r="C3594"/>
      <c r="D3594"/>
      <c r="E3594"/>
      <c r="AH3594"/>
      <c r="BG3594"/>
    </row>
    <row r="3595" spans="3:59" ht="15" x14ac:dyDescent="0.25">
      <c r="C3595"/>
      <c r="D3595"/>
      <c r="E3595"/>
      <c r="AH3595"/>
      <c r="BG3595"/>
    </row>
    <row r="3596" spans="3:59" ht="15" x14ac:dyDescent="0.25">
      <c r="C3596"/>
      <c r="D3596"/>
      <c r="E3596"/>
      <c r="AH3596"/>
      <c r="BG3596"/>
    </row>
    <row r="3597" spans="3:59" ht="15" x14ac:dyDescent="0.25">
      <c r="C3597"/>
      <c r="D3597"/>
      <c r="E3597"/>
      <c r="AH3597"/>
      <c r="BG3597"/>
    </row>
    <row r="3598" spans="3:59" ht="15" x14ac:dyDescent="0.25">
      <c r="C3598"/>
      <c r="D3598"/>
      <c r="E3598"/>
      <c r="AH3598"/>
      <c r="BG3598"/>
    </row>
    <row r="3599" spans="3:59" ht="15" x14ac:dyDescent="0.25">
      <c r="C3599"/>
      <c r="D3599"/>
      <c r="E3599"/>
      <c r="AH3599"/>
      <c r="BG3599"/>
    </row>
    <row r="3600" spans="3:59" ht="15" x14ac:dyDescent="0.25">
      <c r="C3600"/>
      <c r="D3600"/>
      <c r="E3600"/>
      <c r="AH3600"/>
      <c r="BG3600"/>
    </row>
    <row r="3601" spans="3:59" ht="15" x14ac:dyDescent="0.25">
      <c r="C3601"/>
      <c r="D3601"/>
      <c r="E3601"/>
      <c r="AH3601"/>
      <c r="BG3601"/>
    </row>
    <row r="3602" spans="3:59" ht="15" x14ac:dyDescent="0.25">
      <c r="C3602"/>
      <c r="D3602"/>
      <c r="E3602"/>
      <c r="AH3602"/>
      <c r="BG3602"/>
    </row>
    <row r="3603" spans="3:59" ht="15" x14ac:dyDescent="0.25">
      <c r="C3603"/>
      <c r="D3603"/>
      <c r="E3603"/>
      <c r="AH3603"/>
      <c r="BG3603"/>
    </row>
    <row r="3604" spans="3:59" ht="15" x14ac:dyDescent="0.25">
      <c r="C3604"/>
      <c r="D3604"/>
      <c r="E3604"/>
      <c r="AH3604"/>
      <c r="BG3604"/>
    </row>
    <row r="3605" spans="3:59" ht="15" x14ac:dyDescent="0.25">
      <c r="C3605"/>
      <c r="D3605"/>
      <c r="E3605"/>
      <c r="AH3605"/>
      <c r="BG3605"/>
    </row>
    <row r="3606" spans="3:59" ht="15" x14ac:dyDescent="0.25">
      <c r="C3606"/>
      <c r="D3606"/>
      <c r="E3606"/>
      <c r="AH3606"/>
      <c r="BG3606"/>
    </row>
    <row r="3607" spans="3:59" ht="15" x14ac:dyDescent="0.25">
      <c r="C3607"/>
      <c r="D3607"/>
      <c r="E3607"/>
      <c r="AH3607"/>
      <c r="BG3607"/>
    </row>
    <row r="3608" spans="3:59" ht="15" x14ac:dyDescent="0.25">
      <c r="C3608"/>
      <c r="D3608"/>
      <c r="E3608"/>
      <c r="AH3608"/>
      <c r="BG3608"/>
    </row>
    <row r="3609" spans="3:59" ht="15" x14ac:dyDescent="0.25">
      <c r="C3609"/>
      <c r="D3609"/>
      <c r="E3609"/>
      <c r="AH3609"/>
      <c r="BG3609"/>
    </row>
    <row r="3610" spans="3:59" ht="15" x14ac:dyDescent="0.25">
      <c r="C3610"/>
      <c r="D3610"/>
      <c r="E3610"/>
      <c r="AH3610"/>
      <c r="BG3610"/>
    </row>
    <row r="3611" spans="3:59" ht="15" x14ac:dyDescent="0.25">
      <c r="C3611"/>
      <c r="D3611"/>
      <c r="E3611"/>
      <c r="AH3611"/>
      <c r="BG3611"/>
    </row>
    <row r="3612" spans="3:59" ht="15" x14ac:dyDescent="0.25">
      <c r="C3612"/>
      <c r="D3612"/>
      <c r="E3612"/>
      <c r="AH3612"/>
      <c r="BG3612"/>
    </row>
    <row r="3613" spans="3:59" ht="15" x14ac:dyDescent="0.25">
      <c r="C3613"/>
      <c r="D3613"/>
      <c r="E3613"/>
      <c r="AH3613"/>
      <c r="BG3613"/>
    </row>
    <row r="3614" spans="3:59" ht="15" x14ac:dyDescent="0.25">
      <c r="C3614"/>
      <c r="D3614"/>
      <c r="E3614"/>
      <c r="AH3614"/>
      <c r="BG3614"/>
    </row>
    <row r="3615" spans="3:59" ht="15" x14ac:dyDescent="0.25">
      <c r="C3615"/>
      <c r="D3615"/>
      <c r="E3615"/>
      <c r="AH3615"/>
      <c r="BG3615"/>
    </row>
    <row r="3616" spans="3:59" ht="15" x14ac:dyDescent="0.25">
      <c r="C3616"/>
      <c r="D3616"/>
      <c r="E3616"/>
      <c r="AH3616"/>
      <c r="BG3616"/>
    </row>
    <row r="3617" spans="3:59" ht="15" x14ac:dyDescent="0.25">
      <c r="C3617"/>
      <c r="D3617"/>
      <c r="E3617"/>
      <c r="AH3617"/>
      <c r="BG3617"/>
    </row>
    <row r="3618" spans="3:59" ht="15" x14ac:dyDescent="0.25">
      <c r="C3618"/>
      <c r="D3618"/>
      <c r="E3618"/>
      <c r="AH3618"/>
      <c r="BG3618"/>
    </row>
    <row r="3619" spans="3:59" ht="15" x14ac:dyDescent="0.25">
      <c r="C3619"/>
      <c r="D3619"/>
      <c r="E3619"/>
      <c r="AH3619"/>
      <c r="BG3619"/>
    </row>
    <row r="3620" spans="3:59" ht="15" x14ac:dyDescent="0.25">
      <c r="C3620"/>
      <c r="D3620"/>
      <c r="E3620"/>
      <c r="AH3620"/>
      <c r="BG3620"/>
    </row>
    <row r="3621" spans="3:59" ht="15" x14ac:dyDescent="0.25">
      <c r="C3621"/>
      <c r="D3621"/>
      <c r="E3621"/>
      <c r="AH3621"/>
      <c r="BG3621"/>
    </row>
    <row r="3622" spans="3:59" ht="15" x14ac:dyDescent="0.25">
      <c r="C3622"/>
      <c r="D3622"/>
      <c r="E3622"/>
      <c r="AH3622"/>
      <c r="BG3622"/>
    </row>
    <row r="3623" spans="3:59" ht="15" x14ac:dyDescent="0.25">
      <c r="C3623"/>
      <c r="D3623"/>
      <c r="E3623"/>
      <c r="AH3623"/>
      <c r="BG3623"/>
    </row>
    <row r="3624" spans="3:59" ht="15" x14ac:dyDescent="0.25">
      <c r="C3624"/>
      <c r="D3624"/>
      <c r="E3624"/>
      <c r="AH3624"/>
      <c r="BG3624"/>
    </row>
    <row r="3625" spans="3:59" ht="15" x14ac:dyDescent="0.25">
      <c r="C3625"/>
      <c r="D3625"/>
      <c r="E3625"/>
      <c r="AH3625"/>
      <c r="BG3625"/>
    </row>
    <row r="3626" spans="3:59" ht="15" x14ac:dyDescent="0.25">
      <c r="C3626"/>
      <c r="D3626"/>
      <c r="E3626"/>
      <c r="AH3626"/>
      <c r="BG3626"/>
    </row>
    <row r="3627" spans="3:59" ht="15" x14ac:dyDescent="0.25">
      <c r="C3627"/>
      <c r="D3627"/>
      <c r="E3627"/>
      <c r="AH3627"/>
      <c r="BG3627"/>
    </row>
    <row r="3628" spans="3:59" ht="15" x14ac:dyDescent="0.25">
      <c r="C3628"/>
      <c r="D3628"/>
      <c r="E3628"/>
      <c r="AH3628"/>
      <c r="BG3628"/>
    </row>
    <row r="3629" spans="3:59" ht="15" x14ac:dyDescent="0.25">
      <c r="C3629"/>
      <c r="D3629"/>
      <c r="E3629"/>
      <c r="AH3629"/>
      <c r="BG3629"/>
    </row>
    <row r="3630" spans="3:59" ht="15" x14ac:dyDescent="0.25">
      <c r="C3630"/>
      <c r="D3630"/>
      <c r="E3630"/>
      <c r="AH3630"/>
      <c r="BG3630"/>
    </row>
    <row r="3631" spans="3:59" ht="15" x14ac:dyDescent="0.25">
      <c r="C3631"/>
      <c r="D3631"/>
      <c r="E3631"/>
      <c r="AH3631"/>
      <c r="BG3631"/>
    </row>
    <row r="3632" spans="3:59" ht="15" x14ac:dyDescent="0.25">
      <c r="C3632"/>
      <c r="D3632"/>
      <c r="E3632"/>
      <c r="AH3632"/>
      <c r="BG3632"/>
    </row>
    <row r="3633" spans="3:59" ht="15" x14ac:dyDescent="0.25">
      <c r="C3633"/>
      <c r="D3633"/>
      <c r="E3633"/>
      <c r="AH3633"/>
      <c r="BG3633"/>
    </row>
    <row r="3634" spans="3:59" ht="15" x14ac:dyDescent="0.25">
      <c r="C3634"/>
      <c r="D3634"/>
      <c r="E3634"/>
      <c r="AH3634"/>
      <c r="BG3634"/>
    </row>
    <row r="3635" spans="3:59" ht="15" x14ac:dyDescent="0.25">
      <c r="C3635"/>
      <c r="D3635"/>
      <c r="E3635"/>
      <c r="AH3635"/>
      <c r="BG3635"/>
    </row>
    <row r="3636" spans="3:59" ht="15" x14ac:dyDescent="0.25">
      <c r="C3636"/>
      <c r="D3636"/>
      <c r="E3636"/>
      <c r="AH3636"/>
      <c r="BG3636"/>
    </row>
    <row r="3637" spans="3:59" ht="15" x14ac:dyDescent="0.25">
      <c r="C3637"/>
      <c r="D3637"/>
      <c r="E3637"/>
      <c r="AH3637"/>
      <c r="BG3637"/>
    </row>
    <row r="3638" spans="3:59" ht="15" x14ac:dyDescent="0.25">
      <c r="C3638"/>
      <c r="D3638"/>
      <c r="E3638"/>
      <c r="AH3638"/>
      <c r="BG3638"/>
    </row>
    <row r="3639" spans="3:59" ht="15" x14ac:dyDescent="0.25">
      <c r="C3639"/>
      <c r="D3639"/>
      <c r="E3639"/>
      <c r="AH3639"/>
      <c r="BG3639"/>
    </row>
    <row r="3640" spans="3:59" ht="15" x14ac:dyDescent="0.25">
      <c r="C3640"/>
      <c r="D3640"/>
      <c r="E3640"/>
      <c r="AH3640"/>
      <c r="BG3640"/>
    </row>
    <row r="3641" spans="3:59" ht="15" x14ac:dyDescent="0.25">
      <c r="C3641"/>
      <c r="D3641"/>
      <c r="E3641"/>
      <c r="AH3641"/>
      <c r="BG3641"/>
    </row>
    <row r="3642" spans="3:59" ht="15" x14ac:dyDescent="0.25">
      <c r="C3642"/>
      <c r="D3642"/>
      <c r="E3642"/>
      <c r="AH3642"/>
      <c r="BG3642"/>
    </row>
    <row r="3643" spans="3:59" ht="15" x14ac:dyDescent="0.25">
      <c r="C3643"/>
      <c r="D3643"/>
      <c r="E3643"/>
      <c r="AH3643"/>
      <c r="BG3643"/>
    </row>
    <row r="3644" spans="3:59" ht="15" x14ac:dyDescent="0.25">
      <c r="C3644"/>
      <c r="D3644"/>
      <c r="E3644"/>
      <c r="AH3644"/>
      <c r="BG3644"/>
    </row>
    <row r="3645" spans="3:59" ht="15" x14ac:dyDescent="0.25">
      <c r="C3645"/>
      <c r="D3645"/>
      <c r="E3645"/>
      <c r="AH3645"/>
      <c r="BG3645"/>
    </row>
    <row r="3646" spans="3:59" ht="15" x14ac:dyDescent="0.25">
      <c r="C3646"/>
      <c r="D3646"/>
      <c r="E3646"/>
      <c r="AH3646"/>
      <c r="BG3646"/>
    </row>
    <row r="3647" spans="3:59" ht="15" x14ac:dyDescent="0.25">
      <c r="C3647"/>
      <c r="D3647"/>
      <c r="E3647"/>
      <c r="AH3647"/>
      <c r="BG3647"/>
    </row>
    <row r="3648" spans="3:59" ht="15" x14ac:dyDescent="0.25">
      <c r="C3648"/>
      <c r="D3648"/>
      <c r="E3648"/>
      <c r="AH3648"/>
      <c r="BG3648"/>
    </row>
    <row r="3649" spans="3:59" ht="15" x14ac:dyDescent="0.25">
      <c r="C3649"/>
      <c r="D3649"/>
      <c r="E3649"/>
      <c r="AH3649"/>
      <c r="BG3649"/>
    </row>
    <row r="3650" spans="3:59" ht="15" x14ac:dyDescent="0.25">
      <c r="C3650"/>
      <c r="D3650"/>
      <c r="E3650"/>
      <c r="AH3650"/>
      <c r="BG3650"/>
    </row>
    <row r="3651" spans="3:59" ht="15" x14ac:dyDescent="0.25">
      <c r="C3651"/>
      <c r="D3651"/>
      <c r="E3651"/>
      <c r="AH3651"/>
      <c r="BG3651"/>
    </row>
    <row r="3652" spans="3:59" ht="15" x14ac:dyDescent="0.25">
      <c r="C3652"/>
      <c r="D3652"/>
      <c r="E3652"/>
      <c r="AH3652"/>
      <c r="BG3652"/>
    </row>
    <row r="3653" spans="3:59" ht="15" x14ac:dyDescent="0.25">
      <c r="C3653"/>
      <c r="D3653"/>
      <c r="E3653"/>
      <c r="AH3653"/>
      <c r="BG3653"/>
    </row>
    <row r="3654" spans="3:59" ht="15" x14ac:dyDescent="0.25">
      <c r="C3654"/>
      <c r="D3654"/>
      <c r="E3654"/>
      <c r="AH3654"/>
      <c r="BG3654"/>
    </row>
    <row r="3655" spans="3:59" ht="15" x14ac:dyDescent="0.25">
      <c r="C3655"/>
      <c r="D3655"/>
      <c r="E3655"/>
      <c r="AH3655"/>
      <c r="BG3655"/>
    </row>
    <row r="3656" spans="3:59" ht="15" x14ac:dyDescent="0.25">
      <c r="C3656"/>
      <c r="D3656"/>
      <c r="E3656"/>
      <c r="AH3656"/>
      <c r="BG3656"/>
    </row>
    <row r="3657" spans="3:59" ht="15" x14ac:dyDescent="0.25">
      <c r="C3657"/>
      <c r="D3657"/>
      <c r="E3657"/>
      <c r="AH3657"/>
      <c r="BG3657"/>
    </row>
    <row r="3658" spans="3:59" ht="15" x14ac:dyDescent="0.25">
      <c r="C3658"/>
      <c r="D3658"/>
      <c r="E3658"/>
      <c r="AH3658"/>
      <c r="BG3658"/>
    </row>
    <row r="3659" spans="3:59" ht="15" x14ac:dyDescent="0.25">
      <c r="C3659"/>
      <c r="D3659"/>
      <c r="E3659"/>
      <c r="AH3659"/>
      <c r="BG3659"/>
    </row>
    <row r="3660" spans="3:59" ht="15" x14ac:dyDescent="0.25">
      <c r="C3660"/>
      <c r="D3660"/>
      <c r="E3660"/>
      <c r="AH3660"/>
      <c r="BG3660"/>
    </row>
    <row r="3661" spans="3:59" ht="15" x14ac:dyDescent="0.25">
      <c r="C3661"/>
      <c r="D3661"/>
      <c r="E3661"/>
      <c r="AH3661"/>
      <c r="BG3661"/>
    </row>
    <row r="3662" spans="3:59" ht="15" x14ac:dyDescent="0.25">
      <c r="C3662"/>
      <c r="D3662"/>
      <c r="E3662"/>
      <c r="AH3662"/>
      <c r="BG3662"/>
    </row>
    <row r="3663" spans="3:59" ht="15" x14ac:dyDescent="0.25">
      <c r="C3663"/>
      <c r="D3663"/>
      <c r="E3663"/>
      <c r="AH3663"/>
      <c r="BG3663"/>
    </row>
    <row r="3664" spans="3:59" ht="15" x14ac:dyDescent="0.25">
      <c r="C3664"/>
      <c r="D3664"/>
      <c r="E3664"/>
      <c r="AH3664"/>
      <c r="BG3664"/>
    </row>
    <row r="3665" spans="3:59" ht="15" x14ac:dyDescent="0.25">
      <c r="C3665"/>
      <c r="D3665"/>
      <c r="E3665"/>
      <c r="AH3665"/>
      <c r="BG3665"/>
    </row>
    <row r="3666" spans="3:59" ht="15" x14ac:dyDescent="0.25">
      <c r="C3666"/>
      <c r="D3666"/>
      <c r="E3666"/>
      <c r="AH3666"/>
      <c r="BG3666"/>
    </row>
    <row r="3667" spans="3:59" ht="15" x14ac:dyDescent="0.25">
      <c r="C3667"/>
      <c r="D3667"/>
      <c r="E3667"/>
      <c r="AH3667"/>
      <c r="BG3667"/>
    </row>
    <row r="3668" spans="3:59" ht="15" x14ac:dyDescent="0.25">
      <c r="C3668"/>
      <c r="D3668"/>
      <c r="E3668"/>
      <c r="AH3668"/>
      <c r="BG3668"/>
    </row>
    <row r="3669" spans="3:59" ht="15" x14ac:dyDescent="0.25">
      <c r="C3669"/>
      <c r="D3669"/>
      <c r="E3669"/>
      <c r="AH3669"/>
      <c r="BG3669"/>
    </row>
    <row r="3670" spans="3:59" ht="15" x14ac:dyDescent="0.25">
      <c r="C3670"/>
      <c r="D3670"/>
      <c r="E3670"/>
      <c r="AH3670"/>
      <c r="BG3670"/>
    </row>
    <row r="3671" spans="3:59" ht="15" x14ac:dyDescent="0.25">
      <c r="C3671"/>
      <c r="D3671"/>
      <c r="E3671"/>
      <c r="AH3671"/>
      <c r="BG3671"/>
    </row>
    <row r="3672" spans="3:59" ht="15" x14ac:dyDescent="0.25">
      <c r="C3672"/>
      <c r="D3672"/>
      <c r="E3672"/>
      <c r="AH3672"/>
      <c r="BG3672"/>
    </row>
    <row r="3673" spans="3:59" ht="15" x14ac:dyDescent="0.25">
      <c r="C3673"/>
      <c r="D3673"/>
      <c r="E3673"/>
      <c r="AH3673"/>
      <c r="BG3673"/>
    </row>
    <row r="3674" spans="3:59" ht="15" x14ac:dyDescent="0.25">
      <c r="C3674"/>
      <c r="D3674"/>
      <c r="E3674"/>
      <c r="AH3674"/>
      <c r="BG3674"/>
    </row>
    <row r="3675" spans="3:59" ht="15" x14ac:dyDescent="0.25">
      <c r="C3675"/>
      <c r="D3675"/>
      <c r="E3675"/>
      <c r="AH3675"/>
      <c r="BG3675"/>
    </row>
    <row r="3676" spans="3:59" ht="15" x14ac:dyDescent="0.25">
      <c r="C3676"/>
      <c r="D3676"/>
      <c r="E3676"/>
      <c r="AH3676"/>
      <c r="BG3676"/>
    </row>
    <row r="3677" spans="3:59" ht="15" x14ac:dyDescent="0.25">
      <c r="C3677"/>
      <c r="D3677"/>
      <c r="E3677"/>
      <c r="AH3677"/>
      <c r="BG3677"/>
    </row>
    <row r="3678" spans="3:59" ht="15" x14ac:dyDescent="0.25">
      <c r="C3678"/>
      <c r="D3678"/>
      <c r="E3678"/>
      <c r="AH3678"/>
      <c r="BG3678"/>
    </row>
    <row r="3679" spans="3:59" ht="15" x14ac:dyDescent="0.25">
      <c r="C3679"/>
      <c r="D3679"/>
      <c r="E3679"/>
      <c r="AH3679"/>
      <c r="BG3679"/>
    </row>
    <row r="3680" spans="3:59" ht="15" x14ac:dyDescent="0.25">
      <c r="C3680"/>
      <c r="D3680"/>
      <c r="E3680"/>
      <c r="AH3680"/>
      <c r="BG3680"/>
    </row>
    <row r="3681" spans="3:59" ht="15" x14ac:dyDescent="0.25">
      <c r="C3681"/>
      <c r="D3681"/>
      <c r="E3681"/>
      <c r="AH3681"/>
      <c r="BG3681"/>
    </row>
    <row r="3682" spans="3:59" ht="15" x14ac:dyDescent="0.25">
      <c r="C3682"/>
      <c r="D3682"/>
      <c r="E3682"/>
      <c r="AH3682"/>
      <c r="BG3682"/>
    </row>
    <row r="3683" spans="3:59" ht="15" x14ac:dyDescent="0.25">
      <c r="C3683"/>
      <c r="D3683"/>
      <c r="E3683"/>
      <c r="AH3683"/>
      <c r="BG3683"/>
    </row>
    <row r="3684" spans="3:59" ht="15" x14ac:dyDescent="0.25">
      <c r="C3684"/>
      <c r="D3684"/>
      <c r="E3684"/>
      <c r="AH3684"/>
      <c r="BG3684"/>
    </row>
    <row r="3685" spans="3:59" ht="15" x14ac:dyDescent="0.25">
      <c r="C3685"/>
      <c r="D3685"/>
      <c r="E3685"/>
      <c r="AH3685"/>
      <c r="BG3685"/>
    </row>
    <row r="3686" spans="3:59" ht="15" x14ac:dyDescent="0.25">
      <c r="C3686"/>
      <c r="D3686"/>
      <c r="E3686"/>
      <c r="AH3686"/>
      <c r="BG3686"/>
    </row>
    <row r="3687" spans="3:59" ht="15" x14ac:dyDescent="0.25">
      <c r="C3687"/>
      <c r="D3687"/>
      <c r="E3687"/>
      <c r="AH3687"/>
      <c r="BG3687"/>
    </row>
    <row r="3688" spans="3:59" ht="15" x14ac:dyDescent="0.25">
      <c r="C3688"/>
      <c r="D3688"/>
      <c r="E3688"/>
      <c r="AH3688"/>
      <c r="BG3688"/>
    </row>
    <row r="3689" spans="3:59" ht="15" x14ac:dyDescent="0.25">
      <c r="C3689"/>
      <c r="D3689"/>
      <c r="E3689"/>
      <c r="AH3689"/>
      <c r="BG3689"/>
    </row>
    <row r="3690" spans="3:59" ht="15" x14ac:dyDescent="0.25">
      <c r="C3690"/>
      <c r="D3690"/>
      <c r="E3690"/>
      <c r="AH3690"/>
      <c r="BG3690"/>
    </row>
    <row r="3691" spans="3:59" ht="15" x14ac:dyDescent="0.25">
      <c r="C3691"/>
      <c r="D3691"/>
      <c r="E3691"/>
      <c r="AH3691"/>
      <c r="BG3691"/>
    </row>
    <row r="3692" spans="3:59" ht="15" x14ac:dyDescent="0.25">
      <c r="C3692"/>
      <c r="D3692"/>
      <c r="E3692"/>
      <c r="AH3692"/>
      <c r="BG3692"/>
    </row>
    <row r="3693" spans="3:59" ht="15" x14ac:dyDescent="0.25">
      <c r="C3693"/>
      <c r="D3693"/>
      <c r="E3693"/>
      <c r="AH3693"/>
      <c r="BG3693"/>
    </row>
    <row r="3694" spans="3:59" ht="15" x14ac:dyDescent="0.25">
      <c r="C3694"/>
      <c r="D3694"/>
      <c r="E3694"/>
      <c r="AH3694"/>
      <c r="BG3694"/>
    </row>
    <row r="3695" spans="3:59" ht="15" x14ac:dyDescent="0.25">
      <c r="C3695"/>
      <c r="D3695"/>
      <c r="E3695"/>
      <c r="AH3695"/>
      <c r="BG3695"/>
    </row>
    <row r="3696" spans="3:59" ht="15" x14ac:dyDescent="0.25">
      <c r="C3696"/>
      <c r="D3696"/>
      <c r="E3696"/>
      <c r="AH3696"/>
      <c r="BG3696"/>
    </row>
    <row r="3697" spans="3:59" ht="15" x14ac:dyDescent="0.25">
      <c r="C3697"/>
      <c r="D3697"/>
      <c r="E3697"/>
      <c r="AH3697"/>
      <c r="BG3697"/>
    </row>
    <row r="3698" spans="3:59" ht="15" x14ac:dyDescent="0.25">
      <c r="C3698"/>
      <c r="D3698"/>
      <c r="E3698"/>
      <c r="AH3698"/>
      <c r="BG3698"/>
    </row>
    <row r="3699" spans="3:59" ht="15" x14ac:dyDescent="0.25">
      <c r="C3699"/>
      <c r="D3699"/>
      <c r="E3699"/>
      <c r="AH3699"/>
      <c r="BG3699"/>
    </row>
    <row r="3700" spans="3:59" ht="15" x14ac:dyDescent="0.25">
      <c r="C3700"/>
      <c r="D3700"/>
      <c r="E3700"/>
      <c r="AH3700"/>
      <c r="BG3700"/>
    </row>
    <row r="3701" spans="3:59" ht="15" x14ac:dyDescent="0.25">
      <c r="C3701"/>
      <c r="D3701"/>
      <c r="E3701"/>
      <c r="AH3701"/>
      <c r="BG3701"/>
    </row>
    <row r="3702" spans="3:59" ht="15" x14ac:dyDescent="0.25">
      <c r="C3702"/>
      <c r="D3702"/>
      <c r="E3702"/>
      <c r="AH3702"/>
      <c r="BG3702"/>
    </row>
    <row r="3703" spans="3:59" ht="15" x14ac:dyDescent="0.25">
      <c r="C3703"/>
      <c r="D3703"/>
      <c r="E3703"/>
      <c r="AH3703"/>
      <c r="BG3703"/>
    </row>
    <row r="3704" spans="3:59" ht="15" x14ac:dyDescent="0.25">
      <c r="C3704"/>
      <c r="D3704"/>
      <c r="E3704"/>
      <c r="AH3704"/>
      <c r="BG3704"/>
    </row>
    <row r="3705" spans="3:59" ht="15" x14ac:dyDescent="0.25">
      <c r="C3705"/>
      <c r="D3705"/>
      <c r="E3705"/>
      <c r="AH3705"/>
      <c r="BG3705"/>
    </row>
    <row r="3706" spans="3:59" ht="15" x14ac:dyDescent="0.25">
      <c r="C3706"/>
      <c r="D3706"/>
      <c r="E3706"/>
      <c r="AH3706"/>
      <c r="BG3706"/>
    </row>
    <row r="3707" spans="3:59" ht="15" x14ac:dyDescent="0.25">
      <c r="C3707"/>
      <c r="D3707"/>
      <c r="E3707"/>
      <c r="AH3707"/>
      <c r="BG3707"/>
    </row>
    <row r="3708" spans="3:59" ht="15" x14ac:dyDescent="0.25">
      <c r="C3708"/>
      <c r="D3708"/>
      <c r="E3708"/>
      <c r="AH3708"/>
      <c r="BG3708"/>
    </row>
    <row r="3709" spans="3:59" ht="15" x14ac:dyDescent="0.25">
      <c r="C3709"/>
      <c r="D3709"/>
      <c r="E3709"/>
      <c r="AH3709"/>
      <c r="BG3709"/>
    </row>
    <row r="3710" spans="3:59" ht="15" x14ac:dyDescent="0.25">
      <c r="C3710"/>
      <c r="D3710"/>
      <c r="E3710"/>
      <c r="AH3710"/>
      <c r="BG3710"/>
    </row>
    <row r="3711" spans="3:59" ht="15" x14ac:dyDescent="0.25">
      <c r="C3711"/>
      <c r="D3711"/>
      <c r="E3711"/>
      <c r="AH3711"/>
      <c r="BG3711"/>
    </row>
    <row r="3712" spans="3:59" ht="15" x14ac:dyDescent="0.25">
      <c r="C3712"/>
      <c r="D3712"/>
      <c r="E3712"/>
      <c r="AH3712"/>
      <c r="BG3712"/>
    </row>
    <row r="3713" spans="3:59" ht="15" x14ac:dyDescent="0.25">
      <c r="C3713"/>
      <c r="D3713"/>
      <c r="E3713"/>
      <c r="AH3713"/>
      <c r="BG3713"/>
    </row>
    <row r="3714" spans="3:59" ht="15" x14ac:dyDescent="0.25">
      <c r="C3714"/>
      <c r="D3714"/>
      <c r="E3714"/>
      <c r="AH3714"/>
      <c r="BG3714"/>
    </row>
    <row r="3715" spans="3:59" ht="15" x14ac:dyDescent="0.25">
      <c r="C3715"/>
      <c r="D3715"/>
      <c r="E3715"/>
      <c r="AH3715"/>
      <c r="BG3715"/>
    </row>
    <row r="3716" spans="3:59" ht="15" x14ac:dyDescent="0.25">
      <c r="C3716"/>
      <c r="D3716"/>
      <c r="E3716"/>
      <c r="AH3716"/>
      <c r="BG3716"/>
    </row>
    <row r="3717" spans="3:59" ht="15" x14ac:dyDescent="0.25">
      <c r="C3717"/>
      <c r="D3717"/>
      <c r="E3717"/>
      <c r="AH3717"/>
      <c r="BG3717"/>
    </row>
    <row r="3718" spans="3:59" ht="15" x14ac:dyDescent="0.25">
      <c r="C3718"/>
      <c r="D3718"/>
      <c r="E3718"/>
      <c r="AH3718"/>
      <c r="BG3718"/>
    </row>
    <row r="3719" spans="3:59" ht="15" x14ac:dyDescent="0.25">
      <c r="C3719"/>
      <c r="D3719"/>
      <c r="E3719"/>
      <c r="AH3719"/>
      <c r="BG3719"/>
    </row>
    <row r="3720" spans="3:59" ht="15" x14ac:dyDescent="0.25">
      <c r="C3720"/>
      <c r="D3720"/>
      <c r="E3720"/>
      <c r="AH3720"/>
      <c r="BG3720"/>
    </row>
    <row r="3721" spans="3:59" ht="15" x14ac:dyDescent="0.25">
      <c r="C3721"/>
      <c r="D3721"/>
      <c r="E3721"/>
      <c r="AH3721"/>
      <c r="BG3721"/>
    </row>
    <row r="3722" spans="3:59" ht="15" x14ac:dyDescent="0.25">
      <c r="C3722"/>
      <c r="D3722"/>
      <c r="E3722"/>
      <c r="AH3722"/>
      <c r="BG3722"/>
    </row>
    <row r="3723" spans="3:59" ht="15" x14ac:dyDescent="0.25">
      <c r="C3723"/>
      <c r="D3723"/>
      <c r="E3723"/>
      <c r="AH3723"/>
      <c r="BG3723"/>
    </row>
    <row r="3724" spans="3:59" ht="15" x14ac:dyDescent="0.25">
      <c r="C3724"/>
      <c r="D3724"/>
      <c r="E3724"/>
      <c r="AH3724"/>
      <c r="BG3724"/>
    </row>
    <row r="3725" spans="3:59" ht="15" x14ac:dyDescent="0.25">
      <c r="C3725"/>
      <c r="D3725"/>
      <c r="E3725"/>
      <c r="AH3725"/>
      <c r="BG3725"/>
    </row>
    <row r="3726" spans="3:59" ht="15" x14ac:dyDescent="0.25">
      <c r="C3726"/>
      <c r="D3726"/>
      <c r="E3726"/>
      <c r="AH3726"/>
      <c r="BG3726"/>
    </row>
    <row r="3727" spans="3:59" ht="15" x14ac:dyDescent="0.25">
      <c r="C3727"/>
      <c r="D3727"/>
      <c r="E3727"/>
      <c r="AH3727"/>
      <c r="BG3727"/>
    </row>
    <row r="3728" spans="3:59" ht="15" x14ac:dyDescent="0.25">
      <c r="C3728"/>
      <c r="D3728"/>
      <c r="E3728"/>
      <c r="AH3728"/>
      <c r="BG3728"/>
    </row>
    <row r="3729" spans="3:59" ht="15" x14ac:dyDescent="0.25">
      <c r="C3729"/>
      <c r="D3729"/>
      <c r="E3729"/>
      <c r="AH3729"/>
      <c r="BG3729"/>
    </row>
    <row r="3730" spans="3:59" ht="15" x14ac:dyDescent="0.25">
      <c r="C3730"/>
      <c r="D3730"/>
      <c r="E3730"/>
      <c r="AH3730"/>
      <c r="BG3730"/>
    </row>
    <row r="3731" spans="3:59" ht="15" x14ac:dyDescent="0.25">
      <c r="C3731"/>
      <c r="D3731"/>
      <c r="E3731"/>
      <c r="AH3731"/>
      <c r="BG3731"/>
    </row>
    <row r="3732" spans="3:59" ht="15" x14ac:dyDescent="0.25">
      <c r="C3732"/>
      <c r="D3732"/>
      <c r="E3732"/>
      <c r="AH3732"/>
      <c r="BG3732"/>
    </row>
    <row r="3733" spans="3:59" ht="15" x14ac:dyDescent="0.25">
      <c r="C3733"/>
      <c r="D3733"/>
      <c r="E3733"/>
      <c r="AH3733"/>
      <c r="BG3733"/>
    </row>
    <row r="3734" spans="3:59" ht="15" x14ac:dyDescent="0.25">
      <c r="C3734"/>
      <c r="D3734"/>
      <c r="E3734"/>
      <c r="AH3734"/>
      <c r="BG3734"/>
    </row>
    <row r="3735" spans="3:59" ht="15" x14ac:dyDescent="0.25">
      <c r="C3735"/>
      <c r="D3735"/>
      <c r="E3735"/>
      <c r="AH3735"/>
      <c r="BG3735"/>
    </row>
    <row r="3736" spans="3:59" ht="15" x14ac:dyDescent="0.25">
      <c r="C3736"/>
      <c r="D3736"/>
      <c r="E3736"/>
      <c r="AH3736"/>
      <c r="BG3736"/>
    </row>
    <row r="3737" spans="3:59" ht="15" x14ac:dyDescent="0.25">
      <c r="C3737"/>
      <c r="D3737"/>
      <c r="E3737"/>
      <c r="AH3737"/>
      <c r="BG3737"/>
    </row>
    <row r="3738" spans="3:59" ht="15" x14ac:dyDescent="0.25">
      <c r="C3738"/>
      <c r="D3738"/>
      <c r="E3738"/>
      <c r="AH3738"/>
      <c r="BG3738"/>
    </row>
    <row r="3739" spans="3:59" ht="15" x14ac:dyDescent="0.25">
      <c r="C3739"/>
      <c r="D3739"/>
      <c r="E3739"/>
      <c r="AH3739"/>
      <c r="BG3739"/>
    </row>
    <row r="3740" spans="3:59" ht="15" x14ac:dyDescent="0.25">
      <c r="C3740"/>
      <c r="D3740"/>
      <c r="E3740"/>
      <c r="AH3740"/>
      <c r="BG3740"/>
    </row>
    <row r="3741" spans="3:59" ht="15" x14ac:dyDescent="0.25">
      <c r="C3741"/>
      <c r="D3741"/>
      <c r="E3741"/>
      <c r="AH3741"/>
      <c r="BG3741"/>
    </row>
    <row r="3742" spans="3:59" ht="15" x14ac:dyDescent="0.25">
      <c r="C3742"/>
      <c r="D3742"/>
      <c r="E3742"/>
      <c r="AH3742"/>
      <c r="BG3742"/>
    </row>
    <row r="3743" spans="3:59" ht="15" x14ac:dyDescent="0.25">
      <c r="C3743"/>
      <c r="D3743"/>
      <c r="E3743"/>
      <c r="AH3743"/>
      <c r="BG3743"/>
    </row>
    <row r="3744" spans="3:59" ht="15" x14ac:dyDescent="0.25">
      <c r="C3744"/>
      <c r="D3744"/>
      <c r="E3744"/>
      <c r="AH3744"/>
      <c r="BG3744"/>
    </row>
    <row r="3745" spans="3:59" ht="15" x14ac:dyDescent="0.25">
      <c r="C3745"/>
      <c r="D3745"/>
      <c r="E3745"/>
      <c r="AH3745"/>
      <c r="BG3745"/>
    </row>
    <row r="3746" spans="3:59" ht="15" x14ac:dyDescent="0.25">
      <c r="C3746"/>
      <c r="D3746"/>
      <c r="E3746"/>
      <c r="AH3746"/>
      <c r="BG3746"/>
    </row>
    <row r="3747" spans="3:59" ht="15" x14ac:dyDescent="0.25">
      <c r="C3747"/>
      <c r="D3747"/>
      <c r="E3747"/>
      <c r="AH3747"/>
      <c r="BG3747"/>
    </row>
    <row r="3748" spans="3:59" ht="15" x14ac:dyDescent="0.25">
      <c r="C3748"/>
      <c r="D3748"/>
      <c r="E3748"/>
      <c r="AH3748"/>
      <c r="BG3748"/>
    </row>
    <row r="3749" spans="3:59" ht="15" x14ac:dyDescent="0.25">
      <c r="C3749"/>
      <c r="D3749"/>
      <c r="E3749"/>
      <c r="AH3749"/>
      <c r="BG3749"/>
    </row>
    <row r="3750" spans="3:59" ht="15" x14ac:dyDescent="0.25">
      <c r="C3750"/>
      <c r="D3750"/>
      <c r="E3750"/>
      <c r="AH3750"/>
      <c r="BG3750"/>
    </row>
    <row r="3751" spans="3:59" ht="15" x14ac:dyDescent="0.25">
      <c r="C3751"/>
      <c r="D3751"/>
      <c r="E3751"/>
      <c r="AH3751"/>
      <c r="BG3751"/>
    </row>
    <row r="3752" spans="3:59" ht="15" x14ac:dyDescent="0.25">
      <c r="C3752"/>
      <c r="D3752"/>
      <c r="E3752"/>
      <c r="AH3752"/>
      <c r="BG3752"/>
    </row>
    <row r="3753" spans="3:59" ht="15" x14ac:dyDescent="0.25">
      <c r="C3753"/>
      <c r="D3753"/>
      <c r="E3753"/>
      <c r="AH3753"/>
      <c r="BG3753"/>
    </row>
    <row r="3754" spans="3:59" ht="15" x14ac:dyDescent="0.25">
      <c r="C3754"/>
      <c r="D3754"/>
      <c r="E3754"/>
      <c r="AH3754"/>
      <c r="BG3754"/>
    </row>
    <row r="3755" spans="3:59" ht="15" x14ac:dyDescent="0.25">
      <c r="C3755"/>
      <c r="D3755"/>
      <c r="E3755"/>
      <c r="AH3755"/>
      <c r="BG3755"/>
    </row>
    <row r="3756" spans="3:59" ht="15" x14ac:dyDescent="0.25">
      <c r="C3756"/>
      <c r="D3756"/>
      <c r="E3756"/>
      <c r="AH3756"/>
      <c r="BG3756"/>
    </row>
    <row r="3757" spans="3:59" ht="15" x14ac:dyDescent="0.25">
      <c r="C3757"/>
      <c r="D3757"/>
      <c r="E3757"/>
      <c r="AH3757"/>
      <c r="BG3757"/>
    </row>
    <row r="3758" spans="3:59" ht="15" x14ac:dyDescent="0.25">
      <c r="C3758"/>
      <c r="D3758"/>
      <c r="E3758"/>
      <c r="AH3758"/>
      <c r="BG3758"/>
    </row>
    <row r="3759" spans="3:59" ht="15" x14ac:dyDescent="0.25">
      <c r="C3759"/>
      <c r="D3759"/>
      <c r="E3759"/>
      <c r="AH3759"/>
      <c r="BG3759"/>
    </row>
    <row r="3760" spans="3:59" ht="15" x14ac:dyDescent="0.25">
      <c r="C3760"/>
      <c r="D3760"/>
      <c r="E3760"/>
      <c r="AH3760"/>
      <c r="BG3760"/>
    </row>
    <row r="3761" spans="3:59" ht="15" x14ac:dyDescent="0.25">
      <c r="C3761"/>
      <c r="D3761"/>
      <c r="E3761"/>
      <c r="AH3761"/>
      <c r="BG3761"/>
    </row>
    <row r="3762" spans="3:59" ht="15" x14ac:dyDescent="0.25">
      <c r="C3762"/>
      <c r="D3762"/>
      <c r="E3762"/>
      <c r="AH3762"/>
      <c r="BG3762"/>
    </row>
    <row r="3763" spans="3:59" ht="15" x14ac:dyDescent="0.25">
      <c r="C3763"/>
      <c r="D3763"/>
      <c r="E3763"/>
      <c r="AH3763"/>
      <c r="BG3763"/>
    </row>
    <row r="3764" spans="3:59" ht="15" x14ac:dyDescent="0.25">
      <c r="C3764"/>
      <c r="D3764"/>
      <c r="E3764"/>
      <c r="AH3764"/>
      <c r="BG3764"/>
    </row>
    <row r="3765" spans="3:59" ht="15" x14ac:dyDescent="0.25">
      <c r="C3765"/>
      <c r="D3765"/>
      <c r="E3765"/>
      <c r="AH3765"/>
      <c r="BG3765"/>
    </row>
    <row r="3766" spans="3:59" ht="15" x14ac:dyDescent="0.25">
      <c r="C3766"/>
      <c r="D3766"/>
      <c r="E3766"/>
      <c r="AH3766"/>
      <c r="BG3766"/>
    </row>
    <row r="3767" spans="3:59" ht="15" x14ac:dyDescent="0.25">
      <c r="C3767"/>
      <c r="D3767"/>
      <c r="E3767"/>
      <c r="AH3767"/>
      <c r="BG3767"/>
    </row>
    <row r="3768" spans="3:59" ht="15" x14ac:dyDescent="0.25">
      <c r="C3768"/>
      <c r="D3768"/>
      <c r="E3768"/>
      <c r="AH3768"/>
      <c r="BG3768"/>
    </row>
    <row r="3769" spans="3:59" ht="15" x14ac:dyDescent="0.25">
      <c r="C3769"/>
      <c r="D3769"/>
      <c r="E3769"/>
      <c r="AH3769"/>
      <c r="BG3769"/>
    </row>
    <row r="3770" spans="3:59" ht="15" x14ac:dyDescent="0.25">
      <c r="C3770"/>
      <c r="D3770"/>
      <c r="E3770"/>
      <c r="AH3770"/>
      <c r="BG3770"/>
    </row>
    <row r="3771" spans="3:59" ht="15" x14ac:dyDescent="0.25">
      <c r="C3771"/>
      <c r="D3771"/>
      <c r="E3771"/>
      <c r="AH3771"/>
      <c r="BG3771"/>
    </row>
    <row r="3772" spans="3:59" ht="15" x14ac:dyDescent="0.25">
      <c r="C3772"/>
      <c r="D3772"/>
      <c r="E3772"/>
      <c r="AH3772"/>
      <c r="BG3772"/>
    </row>
    <row r="3773" spans="3:59" ht="15" x14ac:dyDescent="0.25">
      <c r="C3773"/>
      <c r="D3773"/>
      <c r="E3773"/>
      <c r="AH3773"/>
      <c r="BG3773"/>
    </row>
    <row r="3774" spans="3:59" ht="15" x14ac:dyDescent="0.25">
      <c r="C3774"/>
      <c r="D3774"/>
      <c r="E3774"/>
      <c r="AH3774"/>
      <c r="BG3774"/>
    </row>
    <row r="3775" spans="3:59" ht="15" x14ac:dyDescent="0.25">
      <c r="C3775"/>
      <c r="D3775"/>
      <c r="E3775"/>
      <c r="AH3775"/>
      <c r="BG3775"/>
    </row>
    <row r="3776" spans="3:59" ht="15" x14ac:dyDescent="0.25">
      <c r="C3776"/>
      <c r="D3776"/>
      <c r="E3776"/>
      <c r="AH3776"/>
      <c r="BG3776"/>
    </row>
    <row r="3777" spans="3:59" ht="15" x14ac:dyDescent="0.25">
      <c r="C3777"/>
      <c r="D3777"/>
      <c r="E3777"/>
      <c r="AH3777"/>
      <c r="BG3777"/>
    </row>
    <row r="3778" spans="3:59" ht="15" x14ac:dyDescent="0.25">
      <c r="C3778"/>
      <c r="D3778"/>
      <c r="E3778"/>
      <c r="AH3778"/>
      <c r="BG3778"/>
    </row>
    <row r="3779" spans="3:59" ht="15" x14ac:dyDescent="0.25">
      <c r="C3779"/>
      <c r="D3779"/>
      <c r="E3779"/>
      <c r="AH3779"/>
      <c r="BG3779"/>
    </row>
    <row r="3780" spans="3:59" ht="15" x14ac:dyDescent="0.25">
      <c r="C3780"/>
      <c r="D3780"/>
      <c r="E3780"/>
      <c r="AH3780"/>
      <c r="BG3780"/>
    </row>
    <row r="3781" spans="3:59" ht="15" x14ac:dyDescent="0.25">
      <c r="C3781"/>
      <c r="D3781"/>
      <c r="E3781"/>
      <c r="AH3781"/>
      <c r="BG3781"/>
    </row>
    <row r="3782" spans="3:59" ht="15" x14ac:dyDescent="0.25">
      <c r="C3782"/>
      <c r="D3782"/>
      <c r="E3782"/>
      <c r="AH3782"/>
      <c r="BG3782"/>
    </row>
    <row r="3783" spans="3:59" ht="15" x14ac:dyDescent="0.25">
      <c r="C3783"/>
      <c r="D3783"/>
      <c r="E3783"/>
      <c r="AH3783"/>
      <c r="BG3783"/>
    </row>
    <row r="3784" spans="3:59" ht="15" x14ac:dyDescent="0.25">
      <c r="C3784"/>
      <c r="D3784"/>
      <c r="E3784"/>
      <c r="AH3784"/>
      <c r="BG3784"/>
    </row>
    <row r="3785" spans="3:59" ht="15" x14ac:dyDescent="0.25">
      <c r="C3785"/>
      <c r="D3785"/>
      <c r="E3785"/>
      <c r="AH3785"/>
      <c r="BG3785"/>
    </row>
    <row r="3786" spans="3:59" ht="15" x14ac:dyDescent="0.25">
      <c r="C3786"/>
      <c r="D3786"/>
      <c r="E3786"/>
      <c r="AH3786"/>
      <c r="BG3786"/>
    </row>
    <row r="3787" spans="3:59" ht="15" x14ac:dyDescent="0.25">
      <c r="C3787"/>
      <c r="D3787"/>
      <c r="E3787"/>
      <c r="AH3787"/>
      <c r="BG3787"/>
    </row>
    <row r="3788" spans="3:59" ht="15" x14ac:dyDescent="0.25">
      <c r="C3788"/>
      <c r="D3788"/>
      <c r="E3788"/>
      <c r="AH3788"/>
      <c r="BG3788"/>
    </row>
    <row r="3789" spans="3:59" ht="15" x14ac:dyDescent="0.25">
      <c r="C3789"/>
      <c r="D3789"/>
      <c r="E3789"/>
      <c r="AH3789"/>
      <c r="BG3789"/>
    </row>
    <row r="3790" spans="3:59" ht="15" x14ac:dyDescent="0.25">
      <c r="C3790"/>
      <c r="D3790"/>
      <c r="E3790"/>
      <c r="AH3790"/>
      <c r="BG3790"/>
    </row>
    <row r="3791" spans="3:59" ht="15" x14ac:dyDescent="0.25">
      <c r="C3791"/>
      <c r="D3791"/>
      <c r="E3791"/>
      <c r="AH3791"/>
      <c r="BG3791"/>
    </row>
    <row r="3792" spans="3:59" ht="15" x14ac:dyDescent="0.25">
      <c r="C3792"/>
      <c r="D3792"/>
      <c r="E3792"/>
      <c r="AH3792"/>
      <c r="BG3792"/>
    </row>
    <row r="3793" spans="3:59" ht="15" x14ac:dyDescent="0.25">
      <c r="C3793"/>
      <c r="D3793"/>
      <c r="E3793"/>
      <c r="AH3793"/>
      <c r="BG3793"/>
    </row>
    <row r="3794" spans="3:59" ht="15" x14ac:dyDescent="0.25">
      <c r="C3794"/>
      <c r="D3794"/>
      <c r="E3794"/>
      <c r="AH3794"/>
      <c r="BG3794"/>
    </row>
    <row r="3795" spans="3:59" ht="15" x14ac:dyDescent="0.25">
      <c r="C3795"/>
      <c r="D3795"/>
      <c r="E3795"/>
      <c r="AH3795"/>
      <c r="BG3795"/>
    </row>
    <row r="3796" spans="3:59" ht="15" x14ac:dyDescent="0.25">
      <c r="C3796"/>
      <c r="D3796"/>
      <c r="E3796"/>
      <c r="AH3796"/>
      <c r="BG3796"/>
    </row>
    <row r="3797" spans="3:59" ht="15" x14ac:dyDescent="0.25">
      <c r="C3797"/>
      <c r="D3797"/>
      <c r="E3797"/>
      <c r="AH3797"/>
      <c r="BG3797"/>
    </row>
    <row r="3798" spans="3:59" ht="15" x14ac:dyDescent="0.25">
      <c r="C3798"/>
      <c r="D3798"/>
      <c r="E3798"/>
      <c r="AH3798"/>
      <c r="BG3798"/>
    </row>
    <row r="3799" spans="3:59" ht="15" x14ac:dyDescent="0.25">
      <c r="C3799"/>
      <c r="D3799"/>
      <c r="E3799"/>
      <c r="AH3799"/>
      <c r="BG3799"/>
    </row>
    <row r="3800" spans="3:59" ht="15" x14ac:dyDescent="0.25">
      <c r="C3800"/>
      <c r="D3800"/>
      <c r="E3800"/>
      <c r="AH3800"/>
      <c r="BG3800"/>
    </row>
    <row r="3801" spans="3:59" ht="15" x14ac:dyDescent="0.25">
      <c r="C3801"/>
      <c r="D3801"/>
      <c r="E3801"/>
      <c r="AH3801"/>
      <c r="BG3801"/>
    </row>
    <row r="3802" spans="3:59" ht="15" x14ac:dyDescent="0.25">
      <c r="C3802"/>
      <c r="D3802"/>
      <c r="E3802"/>
      <c r="AH3802"/>
      <c r="BG3802"/>
    </row>
    <row r="3803" spans="3:59" ht="15" x14ac:dyDescent="0.25">
      <c r="C3803"/>
      <c r="D3803"/>
      <c r="E3803"/>
      <c r="AH3803"/>
      <c r="BG3803"/>
    </row>
    <row r="3804" spans="3:59" ht="15" x14ac:dyDescent="0.25">
      <c r="C3804"/>
      <c r="D3804"/>
      <c r="E3804"/>
      <c r="AH3804"/>
      <c r="BG3804"/>
    </row>
    <row r="3805" spans="3:59" ht="15" x14ac:dyDescent="0.25">
      <c r="C3805"/>
      <c r="D3805"/>
      <c r="E3805"/>
      <c r="AH3805"/>
      <c r="BG3805"/>
    </row>
    <row r="3806" spans="3:59" ht="15" x14ac:dyDescent="0.25">
      <c r="C3806"/>
      <c r="D3806"/>
      <c r="E3806"/>
      <c r="AH3806"/>
      <c r="BG3806"/>
    </row>
    <row r="3807" spans="3:59" ht="15" x14ac:dyDescent="0.25">
      <c r="C3807"/>
      <c r="D3807"/>
      <c r="E3807"/>
      <c r="AH3807"/>
      <c r="BG3807"/>
    </row>
    <row r="3808" spans="3:59" ht="15" x14ac:dyDescent="0.25">
      <c r="C3808"/>
      <c r="D3808"/>
      <c r="E3808"/>
      <c r="AH3808"/>
      <c r="BG3808"/>
    </row>
    <row r="3809" spans="3:59" ht="15" x14ac:dyDescent="0.25">
      <c r="C3809"/>
      <c r="D3809"/>
      <c r="E3809"/>
      <c r="AH3809"/>
      <c r="BG3809"/>
    </row>
    <row r="3810" spans="3:59" ht="15" x14ac:dyDescent="0.25">
      <c r="C3810"/>
      <c r="D3810"/>
      <c r="E3810"/>
      <c r="AH3810"/>
      <c r="BG3810"/>
    </row>
    <row r="3811" spans="3:59" ht="15" x14ac:dyDescent="0.25">
      <c r="C3811"/>
      <c r="D3811"/>
      <c r="E3811"/>
      <c r="AH3811"/>
      <c r="BG3811"/>
    </row>
    <row r="3812" spans="3:59" ht="15" x14ac:dyDescent="0.25">
      <c r="C3812"/>
      <c r="D3812"/>
      <c r="E3812"/>
      <c r="AH3812"/>
      <c r="BG3812"/>
    </row>
    <row r="3813" spans="3:59" ht="15" x14ac:dyDescent="0.25">
      <c r="C3813"/>
      <c r="D3813"/>
      <c r="E3813"/>
      <c r="AH3813"/>
      <c r="BG3813"/>
    </row>
    <row r="3814" spans="3:59" ht="15" x14ac:dyDescent="0.25">
      <c r="C3814"/>
      <c r="D3814"/>
      <c r="E3814"/>
      <c r="AH3814"/>
      <c r="BG3814"/>
    </row>
    <row r="3815" spans="3:59" ht="15" x14ac:dyDescent="0.25">
      <c r="C3815"/>
      <c r="D3815"/>
      <c r="E3815"/>
      <c r="AH3815"/>
      <c r="BG3815"/>
    </row>
    <row r="3816" spans="3:59" ht="15" x14ac:dyDescent="0.25">
      <c r="C3816"/>
      <c r="D3816"/>
      <c r="E3816"/>
      <c r="AH3816"/>
      <c r="BG3816"/>
    </row>
    <row r="3817" spans="3:59" ht="15" x14ac:dyDescent="0.25">
      <c r="C3817"/>
      <c r="D3817"/>
      <c r="E3817"/>
      <c r="AH3817"/>
      <c r="BG3817"/>
    </row>
    <row r="3818" spans="3:59" ht="15" x14ac:dyDescent="0.25">
      <c r="C3818"/>
      <c r="D3818"/>
      <c r="E3818"/>
      <c r="AH3818"/>
      <c r="BG3818"/>
    </row>
    <row r="3819" spans="3:59" ht="15" x14ac:dyDescent="0.25">
      <c r="C3819"/>
      <c r="D3819"/>
      <c r="E3819"/>
      <c r="AH3819"/>
      <c r="BG3819"/>
    </row>
    <row r="3820" spans="3:59" ht="15" x14ac:dyDescent="0.25">
      <c r="C3820"/>
      <c r="D3820"/>
      <c r="E3820"/>
      <c r="AH3820"/>
      <c r="BG3820"/>
    </row>
    <row r="3821" spans="3:59" ht="15" x14ac:dyDescent="0.25">
      <c r="C3821"/>
      <c r="D3821"/>
      <c r="E3821"/>
      <c r="AH3821"/>
      <c r="BG3821"/>
    </row>
    <row r="3822" spans="3:59" ht="15" x14ac:dyDescent="0.25">
      <c r="C3822"/>
      <c r="D3822"/>
      <c r="E3822"/>
      <c r="AH3822"/>
      <c r="BG3822"/>
    </row>
    <row r="3823" spans="3:59" ht="15" x14ac:dyDescent="0.25">
      <c r="C3823"/>
      <c r="D3823"/>
      <c r="E3823"/>
      <c r="AH3823"/>
      <c r="BG3823"/>
    </row>
    <row r="3824" spans="3:59" ht="15" x14ac:dyDescent="0.25">
      <c r="C3824"/>
      <c r="D3824"/>
      <c r="E3824"/>
      <c r="AH3824"/>
      <c r="BG3824"/>
    </row>
    <row r="3825" spans="3:59" ht="15" x14ac:dyDescent="0.25">
      <c r="C3825"/>
      <c r="D3825"/>
      <c r="E3825"/>
      <c r="AH3825"/>
      <c r="BG3825"/>
    </row>
    <row r="3826" spans="3:59" ht="15" x14ac:dyDescent="0.25">
      <c r="C3826"/>
      <c r="D3826"/>
      <c r="E3826"/>
      <c r="AH3826"/>
      <c r="BG3826"/>
    </row>
    <row r="3827" spans="3:59" ht="15" x14ac:dyDescent="0.25">
      <c r="C3827"/>
      <c r="D3827"/>
      <c r="E3827"/>
      <c r="AH3827"/>
      <c r="BG3827"/>
    </row>
    <row r="3828" spans="3:59" ht="15" x14ac:dyDescent="0.25">
      <c r="C3828"/>
      <c r="D3828"/>
      <c r="E3828"/>
      <c r="AH3828"/>
      <c r="BG3828"/>
    </row>
    <row r="3829" spans="3:59" ht="15" x14ac:dyDescent="0.25">
      <c r="C3829"/>
      <c r="D3829"/>
      <c r="E3829"/>
      <c r="AH3829"/>
      <c r="BG3829"/>
    </row>
    <row r="3830" spans="3:59" ht="15" x14ac:dyDescent="0.25">
      <c r="C3830"/>
      <c r="D3830"/>
      <c r="E3830"/>
      <c r="AH3830"/>
      <c r="BG3830"/>
    </row>
    <row r="3831" spans="3:59" ht="15" x14ac:dyDescent="0.25">
      <c r="C3831"/>
      <c r="D3831"/>
      <c r="E3831"/>
      <c r="AH3831"/>
      <c r="BG3831"/>
    </row>
    <row r="3832" spans="3:59" ht="15" x14ac:dyDescent="0.25">
      <c r="C3832"/>
      <c r="D3832"/>
      <c r="E3832"/>
      <c r="AH3832"/>
      <c r="BG3832"/>
    </row>
    <row r="3833" spans="3:59" ht="15" x14ac:dyDescent="0.25">
      <c r="C3833"/>
      <c r="D3833"/>
      <c r="E3833"/>
      <c r="AH3833"/>
      <c r="BG3833"/>
    </row>
    <row r="3834" spans="3:59" ht="15" x14ac:dyDescent="0.25">
      <c r="C3834"/>
      <c r="D3834"/>
      <c r="E3834"/>
      <c r="AH3834"/>
      <c r="BG3834"/>
    </row>
    <row r="3835" spans="3:59" ht="15" x14ac:dyDescent="0.25">
      <c r="C3835"/>
      <c r="D3835"/>
      <c r="E3835"/>
      <c r="AH3835"/>
      <c r="BG3835"/>
    </row>
    <row r="3836" spans="3:59" ht="15" x14ac:dyDescent="0.25">
      <c r="C3836"/>
      <c r="D3836"/>
      <c r="E3836"/>
      <c r="AH3836"/>
      <c r="BG3836"/>
    </row>
    <row r="3837" spans="3:59" ht="15" x14ac:dyDescent="0.25">
      <c r="C3837"/>
      <c r="D3837"/>
      <c r="E3837"/>
      <c r="AH3837"/>
      <c r="BG3837"/>
    </row>
    <row r="3838" spans="3:59" ht="15" x14ac:dyDescent="0.25">
      <c r="C3838"/>
      <c r="D3838"/>
      <c r="E3838"/>
      <c r="AH3838"/>
      <c r="BG3838"/>
    </row>
    <row r="3839" spans="3:59" ht="15" x14ac:dyDescent="0.25">
      <c r="C3839"/>
      <c r="D3839"/>
      <c r="E3839"/>
      <c r="AH3839"/>
      <c r="BG3839"/>
    </row>
    <row r="3840" spans="3:59" ht="15" x14ac:dyDescent="0.25">
      <c r="C3840"/>
      <c r="D3840"/>
      <c r="E3840"/>
      <c r="AH3840"/>
      <c r="BG3840"/>
    </row>
    <row r="3841" spans="3:59" ht="15" x14ac:dyDescent="0.25">
      <c r="C3841"/>
      <c r="D3841"/>
      <c r="E3841"/>
      <c r="AH3841"/>
      <c r="BG3841"/>
    </row>
    <row r="3842" spans="3:59" ht="15" x14ac:dyDescent="0.25">
      <c r="C3842"/>
      <c r="D3842"/>
      <c r="E3842"/>
      <c r="AH3842"/>
      <c r="BG3842"/>
    </row>
    <row r="3843" spans="3:59" ht="15" x14ac:dyDescent="0.25">
      <c r="C3843"/>
      <c r="D3843"/>
      <c r="E3843"/>
      <c r="AH3843"/>
      <c r="BG3843"/>
    </row>
    <row r="3844" spans="3:59" ht="15" x14ac:dyDescent="0.25">
      <c r="C3844"/>
      <c r="D3844"/>
      <c r="E3844"/>
      <c r="AH3844"/>
      <c r="BG3844"/>
    </row>
    <row r="3845" spans="3:59" ht="15" x14ac:dyDescent="0.25">
      <c r="C3845"/>
      <c r="D3845"/>
      <c r="E3845"/>
      <c r="AH3845"/>
      <c r="BG3845"/>
    </row>
    <row r="3846" spans="3:59" ht="15" x14ac:dyDescent="0.25">
      <c r="C3846"/>
      <c r="D3846"/>
      <c r="E3846"/>
      <c r="AH3846"/>
      <c r="BG3846"/>
    </row>
    <row r="3847" spans="3:59" ht="15" x14ac:dyDescent="0.25">
      <c r="C3847"/>
      <c r="D3847"/>
      <c r="E3847"/>
      <c r="AH3847"/>
      <c r="BG3847"/>
    </row>
    <row r="3848" spans="3:59" ht="15" x14ac:dyDescent="0.25">
      <c r="C3848"/>
      <c r="D3848"/>
      <c r="E3848"/>
      <c r="AH3848"/>
      <c r="BG3848"/>
    </row>
    <row r="3849" spans="3:59" ht="15" x14ac:dyDescent="0.25">
      <c r="C3849"/>
      <c r="D3849"/>
      <c r="E3849"/>
      <c r="AH3849"/>
      <c r="BG3849"/>
    </row>
    <row r="3850" spans="3:59" ht="15" x14ac:dyDescent="0.25">
      <c r="C3850"/>
      <c r="D3850"/>
      <c r="E3850"/>
      <c r="AH3850"/>
      <c r="BG3850"/>
    </row>
    <row r="3851" spans="3:59" ht="15" x14ac:dyDescent="0.25">
      <c r="C3851"/>
      <c r="D3851"/>
      <c r="E3851"/>
      <c r="AH3851"/>
      <c r="BG3851"/>
    </row>
    <row r="3852" spans="3:59" ht="15" x14ac:dyDescent="0.25">
      <c r="C3852"/>
      <c r="D3852"/>
      <c r="E3852"/>
      <c r="AH3852"/>
      <c r="BG3852"/>
    </row>
    <row r="3853" spans="3:59" ht="15" x14ac:dyDescent="0.25">
      <c r="C3853"/>
      <c r="D3853"/>
      <c r="E3853"/>
      <c r="AH3853"/>
      <c r="BG3853"/>
    </row>
    <row r="3854" spans="3:59" ht="15" x14ac:dyDescent="0.25">
      <c r="C3854"/>
      <c r="D3854"/>
      <c r="E3854"/>
      <c r="AH3854"/>
      <c r="BG3854"/>
    </row>
    <row r="3855" spans="3:59" ht="15" x14ac:dyDescent="0.25">
      <c r="C3855"/>
      <c r="D3855"/>
      <c r="E3855"/>
      <c r="AH3855"/>
      <c r="BG3855"/>
    </row>
    <row r="3856" spans="3:59" ht="15" x14ac:dyDescent="0.25">
      <c r="C3856"/>
      <c r="D3856"/>
      <c r="E3856"/>
      <c r="AH3856"/>
      <c r="BG3856"/>
    </row>
    <row r="3857" spans="3:59" ht="15" x14ac:dyDescent="0.25">
      <c r="C3857"/>
      <c r="D3857"/>
      <c r="E3857"/>
      <c r="AH3857"/>
      <c r="BG3857"/>
    </row>
    <row r="3858" spans="3:59" ht="15" x14ac:dyDescent="0.25">
      <c r="C3858"/>
      <c r="D3858"/>
      <c r="E3858"/>
      <c r="AH3858"/>
      <c r="BG3858"/>
    </row>
    <row r="3859" spans="3:59" ht="15" x14ac:dyDescent="0.25">
      <c r="C3859"/>
      <c r="D3859"/>
      <c r="E3859"/>
      <c r="AH3859"/>
      <c r="BG3859"/>
    </row>
    <row r="3860" spans="3:59" ht="15" x14ac:dyDescent="0.25">
      <c r="C3860"/>
      <c r="D3860"/>
      <c r="E3860"/>
      <c r="AH3860"/>
      <c r="BG3860"/>
    </row>
    <row r="3861" spans="3:59" ht="15" x14ac:dyDescent="0.25">
      <c r="C3861"/>
      <c r="D3861"/>
      <c r="E3861"/>
      <c r="AH3861"/>
      <c r="BG3861"/>
    </row>
    <row r="3862" spans="3:59" ht="15" x14ac:dyDescent="0.25">
      <c r="C3862"/>
      <c r="D3862"/>
      <c r="E3862"/>
      <c r="AH3862"/>
      <c r="BG3862"/>
    </row>
    <row r="3863" spans="3:59" ht="15" x14ac:dyDescent="0.25">
      <c r="C3863"/>
      <c r="D3863"/>
      <c r="E3863"/>
      <c r="AH3863"/>
      <c r="BG3863"/>
    </row>
    <row r="3864" spans="3:59" ht="15" x14ac:dyDescent="0.25">
      <c r="C3864"/>
      <c r="D3864"/>
      <c r="E3864"/>
      <c r="AH3864"/>
      <c r="BG3864"/>
    </row>
    <row r="3865" spans="3:59" ht="15" x14ac:dyDescent="0.25">
      <c r="C3865"/>
      <c r="D3865"/>
      <c r="E3865"/>
      <c r="AH3865"/>
      <c r="BG3865"/>
    </row>
    <row r="3866" spans="3:59" ht="15" x14ac:dyDescent="0.25">
      <c r="C3866"/>
      <c r="D3866"/>
      <c r="E3866"/>
      <c r="AH3866"/>
      <c r="BG3866"/>
    </row>
    <row r="3867" spans="3:59" ht="15" x14ac:dyDescent="0.25">
      <c r="C3867"/>
      <c r="D3867"/>
      <c r="E3867"/>
      <c r="AH3867"/>
      <c r="BG3867"/>
    </row>
    <row r="3868" spans="3:59" ht="15" x14ac:dyDescent="0.25">
      <c r="C3868"/>
      <c r="D3868"/>
      <c r="E3868"/>
      <c r="AH3868"/>
      <c r="BG3868"/>
    </row>
    <row r="3869" spans="3:59" ht="15" x14ac:dyDescent="0.25">
      <c r="C3869"/>
      <c r="D3869"/>
      <c r="E3869"/>
      <c r="AH3869"/>
      <c r="BG3869"/>
    </row>
    <row r="3870" spans="3:59" ht="15" x14ac:dyDescent="0.25">
      <c r="C3870"/>
      <c r="D3870"/>
      <c r="E3870"/>
      <c r="AH3870"/>
      <c r="BG3870"/>
    </row>
    <row r="3871" spans="3:59" ht="15" x14ac:dyDescent="0.25">
      <c r="C3871"/>
      <c r="D3871"/>
      <c r="E3871"/>
      <c r="AH3871"/>
      <c r="BG3871"/>
    </row>
    <row r="3872" spans="3:59" ht="15" x14ac:dyDescent="0.25">
      <c r="C3872"/>
      <c r="D3872"/>
      <c r="E3872"/>
      <c r="AH3872"/>
      <c r="BG3872"/>
    </row>
    <row r="3873" spans="3:59" ht="15" x14ac:dyDescent="0.25">
      <c r="C3873"/>
      <c r="D3873"/>
      <c r="E3873"/>
      <c r="AH3873"/>
      <c r="BG3873"/>
    </row>
    <row r="3874" spans="3:59" ht="15" x14ac:dyDescent="0.25">
      <c r="C3874"/>
      <c r="D3874"/>
      <c r="E3874"/>
      <c r="AH3874"/>
      <c r="BG3874"/>
    </row>
    <row r="3875" spans="3:59" ht="15" x14ac:dyDescent="0.25">
      <c r="C3875"/>
      <c r="D3875"/>
      <c r="E3875"/>
      <c r="AH3875"/>
      <c r="BG3875"/>
    </row>
    <row r="3876" spans="3:59" ht="15" x14ac:dyDescent="0.25">
      <c r="C3876"/>
      <c r="D3876"/>
      <c r="E3876"/>
      <c r="AH3876"/>
      <c r="BG3876"/>
    </row>
    <row r="3877" spans="3:59" ht="15" x14ac:dyDescent="0.25">
      <c r="C3877"/>
      <c r="D3877"/>
      <c r="E3877"/>
      <c r="AH3877"/>
      <c r="BG3877"/>
    </row>
    <row r="3878" spans="3:59" ht="15" x14ac:dyDescent="0.25">
      <c r="C3878"/>
      <c r="D3878"/>
      <c r="E3878"/>
      <c r="AH3878"/>
      <c r="BG3878"/>
    </row>
    <row r="3879" spans="3:59" ht="15" x14ac:dyDescent="0.25">
      <c r="C3879"/>
      <c r="D3879"/>
      <c r="E3879"/>
      <c r="AH3879"/>
      <c r="BG3879"/>
    </row>
    <row r="3880" spans="3:59" ht="15" x14ac:dyDescent="0.25">
      <c r="C3880"/>
      <c r="D3880"/>
      <c r="E3880"/>
      <c r="AH3880"/>
      <c r="BG3880"/>
    </row>
    <row r="3881" spans="3:59" ht="15" x14ac:dyDescent="0.25">
      <c r="C3881"/>
      <c r="D3881"/>
      <c r="E3881"/>
      <c r="AH3881"/>
      <c r="BG3881"/>
    </row>
    <row r="3882" spans="3:59" ht="15" x14ac:dyDescent="0.25">
      <c r="C3882"/>
      <c r="D3882"/>
      <c r="E3882"/>
      <c r="AH3882"/>
      <c r="BG3882"/>
    </row>
    <row r="3883" spans="3:59" ht="15" x14ac:dyDescent="0.25">
      <c r="C3883"/>
      <c r="D3883"/>
      <c r="E3883"/>
      <c r="AH3883"/>
      <c r="BG3883"/>
    </row>
    <row r="3884" spans="3:59" ht="15" x14ac:dyDescent="0.25">
      <c r="C3884"/>
      <c r="D3884"/>
      <c r="E3884"/>
      <c r="AH3884"/>
      <c r="BG3884"/>
    </row>
    <row r="3885" spans="3:59" ht="15" x14ac:dyDescent="0.25">
      <c r="C3885"/>
      <c r="D3885"/>
      <c r="E3885"/>
      <c r="AH3885"/>
      <c r="BG3885"/>
    </row>
    <row r="3886" spans="3:59" ht="15" x14ac:dyDescent="0.25">
      <c r="C3886"/>
      <c r="D3886"/>
      <c r="E3886"/>
      <c r="AH3886"/>
      <c r="BG3886"/>
    </row>
    <row r="3887" spans="3:59" ht="15" x14ac:dyDescent="0.25">
      <c r="C3887"/>
      <c r="D3887"/>
      <c r="E3887"/>
      <c r="AH3887"/>
      <c r="BG3887"/>
    </row>
    <row r="3888" spans="3:59" ht="15" x14ac:dyDescent="0.25">
      <c r="C3888"/>
      <c r="D3888"/>
      <c r="E3888"/>
      <c r="AH3888"/>
      <c r="BG3888"/>
    </row>
    <row r="3889" spans="3:59" ht="15" x14ac:dyDescent="0.25">
      <c r="C3889"/>
      <c r="D3889"/>
      <c r="E3889"/>
      <c r="AH3889"/>
      <c r="BG3889"/>
    </row>
    <row r="3890" spans="3:59" ht="15" x14ac:dyDescent="0.25">
      <c r="C3890"/>
      <c r="D3890"/>
      <c r="E3890"/>
      <c r="AH3890"/>
      <c r="BG3890"/>
    </row>
    <row r="3891" spans="3:59" ht="15" x14ac:dyDescent="0.25">
      <c r="C3891"/>
      <c r="D3891"/>
      <c r="E3891"/>
      <c r="AH3891"/>
      <c r="BG3891"/>
    </row>
    <row r="3892" spans="3:59" ht="15" x14ac:dyDescent="0.25">
      <c r="C3892"/>
      <c r="D3892"/>
      <c r="E3892"/>
      <c r="AH3892"/>
      <c r="BG3892"/>
    </row>
    <row r="3893" spans="3:59" ht="15" x14ac:dyDescent="0.25">
      <c r="C3893"/>
      <c r="D3893"/>
      <c r="E3893"/>
      <c r="AH3893"/>
      <c r="BG3893"/>
    </row>
    <row r="3894" spans="3:59" ht="15" x14ac:dyDescent="0.25">
      <c r="C3894"/>
      <c r="D3894"/>
      <c r="E3894"/>
      <c r="AH3894"/>
      <c r="BG3894"/>
    </row>
    <row r="3895" spans="3:59" ht="15" x14ac:dyDescent="0.25">
      <c r="C3895"/>
      <c r="D3895"/>
      <c r="E3895"/>
      <c r="AH3895"/>
      <c r="BG3895"/>
    </row>
    <row r="3896" spans="3:59" ht="15" x14ac:dyDescent="0.25">
      <c r="C3896"/>
      <c r="D3896"/>
      <c r="E3896"/>
      <c r="AH3896"/>
      <c r="BG3896"/>
    </row>
    <row r="3897" spans="3:59" ht="15" x14ac:dyDescent="0.25">
      <c r="C3897"/>
      <c r="D3897"/>
      <c r="E3897"/>
      <c r="AH3897"/>
      <c r="BG3897"/>
    </row>
    <row r="3898" spans="3:59" ht="15" x14ac:dyDescent="0.25">
      <c r="C3898"/>
      <c r="D3898"/>
      <c r="E3898"/>
      <c r="AH3898"/>
      <c r="BG3898"/>
    </row>
    <row r="3899" spans="3:59" ht="15" x14ac:dyDescent="0.25">
      <c r="C3899"/>
      <c r="D3899"/>
      <c r="E3899"/>
      <c r="AH3899"/>
      <c r="BG3899"/>
    </row>
    <row r="3900" spans="3:59" ht="15" x14ac:dyDescent="0.25">
      <c r="C3900"/>
      <c r="D3900"/>
      <c r="E3900"/>
      <c r="AH3900"/>
      <c r="BG3900"/>
    </row>
    <row r="3901" spans="3:59" ht="15" x14ac:dyDescent="0.25">
      <c r="C3901"/>
      <c r="D3901"/>
      <c r="E3901"/>
      <c r="AH3901"/>
      <c r="BG3901"/>
    </row>
    <row r="3902" spans="3:59" ht="15" x14ac:dyDescent="0.25">
      <c r="C3902"/>
      <c r="D3902"/>
      <c r="E3902"/>
      <c r="AH3902"/>
      <c r="BG3902"/>
    </row>
    <row r="3903" spans="3:59" ht="15" x14ac:dyDescent="0.25">
      <c r="C3903"/>
      <c r="D3903"/>
      <c r="E3903"/>
      <c r="AH3903"/>
      <c r="BG3903"/>
    </row>
    <row r="3904" spans="3:59" ht="15" x14ac:dyDescent="0.25">
      <c r="C3904"/>
      <c r="D3904"/>
      <c r="E3904"/>
      <c r="AH3904"/>
      <c r="BG3904"/>
    </row>
    <row r="3905" spans="3:59" ht="15" x14ac:dyDescent="0.25">
      <c r="C3905"/>
      <c r="D3905"/>
      <c r="E3905"/>
      <c r="AH3905"/>
      <c r="BG3905"/>
    </row>
    <row r="3906" spans="3:59" ht="15" x14ac:dyDescent="0.25">
      <c r="C3906"/>
      <c r="D3906"/>
      <c r="E3906"/>
      <c r="AH3906"/>
      <c r="BG3906"/>
    </row>
    <row r="3907" spans="3:59" ht="15" x14ac:dyDescent="0.25">
      <c r="C3907"/>
      <c r="D3907"/>
      <c r="E3907"/>
      <c r="AH3907"/>
      <c r="BG3907"/>
    </row>
    <row r="3908" spans="3:59" ht="15" x14ac:dyDescent="0.25">
      <c r="C3908"/>
      <c r="D3908"/>
      <c r="E3908"/>
      <c r="AH3908"/>
      <c r="BG3908"/>
    </row>
    <row r="3909" spans="3:59" ht="15" x14ac:dyDescent="0.25">
      <c r="C3909"/>
      <c r="D3909"/>
      <c r="E3909"/>
      <c r="AH3909"/>
      <c r="BG3909"/>
    </row>
    <row r="3910" spans="3:59" ht="15" x14ac:dyDescent="0.25">
      <c r="C3910"/>
      <c r="D3910"/>
      <c r="E3910"/>
      <c r="AH3910"/>
      <c r="BG3910"/>
    </row>
    <row r="3911" spans="3:59" ht="15" x14ac:dyDescent="0.25">
      <c r="C3911"/>
      <c r="D3911"/>
      <c r="E3911"/>
      <c r="AH3911"/>
      <c r="BG3911"/>
    </row>
    <row r="3912" spans="3:59" ht="15" x14ac:dyDescent="0.25">
      <c r="C3912"/>
      <c r="D3912"/>
      <c r="E3912"/>
      <c r="AH3912"/>
      <c r="BG3912"/>
    </row>
    <row r="3913" spans="3:59" ht="15" x14ac:dyDescent="0.25">
      <c r="C3913"/>
      <c r="D3913"/>
      <c r="E3913"/>
      <c r="AH3913"/>
      <c r="BG3913"/>
    </row>
    <row r="3914" spans="3:59" ht="15" x14ac:dyDescent="0.25">
      <c r="C3914"/>
      <c r="D3914"/>
      <c r="E3914"/>
      <c r="AH3914"/>
      <c r="BG3914"/>
    </row>
    <row r="3915" spans="3:59" ht="15" x14ac:dyDescent="0.25">
      <c r="C3915"/>
      <c r="D3915"/>
      <c r="E3915"/>
      <c r="AH3915"/>
      <c r="BG3915"/>
    </row>
    <row r="3916" spans="3:59" ht="15" x14ac:dyDescent="0.25">
      <c r="C3916"/>
      <c r="D3916"/>
      <c r="E3916"/>
      <c r="AH3916"/>
      <c r="BG3916"/>
    </row>
    <row r="3917" spans="3:59" ht="15" x14ac:dyDescent="0.25">
      <c r="C3917"/>
      <c r="D3917"/>
      <c r="E3917"/>
      <c r="AH3917"/>
      <c r="BG3917"/>
    </row>
    <row r="3918" spans="3:59" ht="15" x14ac:dyDescent="0.25">
      <c r="C3918"/>
      <c r="D3918"/>
      <c r="E3918"/>
      <c r="AH3918"/>
      <c r="BG3918"/>
    </row>
    <row r="3919" spans="3:59" ht="15" x14ac:dyDescent="0.25">
      <c r="C3919"/>
      <c r="D3919"/>
      <c r="E3919"/>
      <c r="AH3919"/>
      <c r="BG3919"/>
    </row>
    <row r="3920" spans="3:59" ht="15" x14ac:dyDescent="0.25">
      <c r="C3920"/>
      <c r="D3920"/>
      <c r="E3920"/>
      <c r="AH3920"/>
      <c r="BG3920"/>
    </row>
    <row r="3921" spans="3:59" ht="15" x14ac:dyDescent="0.25">
      <c r="C3921"/>
      <c r="D3921"/>
      <c r="E3921"/>
      <c r="AH3921"/>
      <c r="BG3921"/>
    </row>
    <row r="3922" spans="3:59" ht="15" x14ac:dyDescent="0.25">
      <c r="C3922"/>
      <c r="D3922"/>
      <c r="E3922"/>
      <c r="AH3922"/>
      <c r="BG3922"/>
    </row>
    <row r="3923" spans="3:59" ht="15" x14ac:dyDescent="0.25">
      <c r="C3923"/>
      <c r="D3923"/>
      <c r="E3923"/>
      <c r="AH3923"/>
      <c r="BG3923"/>
    </row>
    <row r="3924" spans="3:59" ht="15" x14ac:dyDescent="0.25">
      <c r="C3924"/>
      <c r="D3924"/>
      <c r="E3924"/>
      <c r="AH3924"/>
      <c r="BG3924"/>
    </row>
    <row r="3925" spans="3:59" ht="15" x14ac:dyDescent="0.25">
      <c r="C3925"/>
      <c r="D3925"/>
      <c r="E3925"/>
      <c r="AH3925"/>
      <c r="BG3925"/>
    </row>
    <row r="3926" spans="3:59" ht="15" x14ac:dyDescent="0.25">
      <c r="C3926"/>
      <c r="D3926"/>
      <c r="E3926"/>
      <c r="AH3926"/>
      <c r="BG3926"/>
    </row>
    <row r="3927" spans="3:59" ht="15" x14ac:dyDescent="0.25">
      <c r="C3927"/>
      <c r="D3927"/>
      <c r="E3927"/>
      <c r="AH3927"/>
      <c r="BG3927"/>
    </row>
    <row r="3928" spans="3:59" ht="15" x14ac:dyDescent="0.25">
      <c r="C3928"/>
      <c r="D3928"/>
      <c r="E3928"/>
      <c r="AH3928"/>
      <c r="BG3928"/>
    </row>
    <row r="3929" spans="3:59" ht="15" x14ac:dyDescent="0.25">
      <c r="C3929"/>
      <c r="D3929"/>
      <c r="E3929"/>
      <c r="AH3929"/>
      <c r="BG3929"/>
    </row>
    <row r="3930" spans="3:59" ht="15" x14ac:dyDescent="0.25">
      <c r="C3930"/>
      <c r="D3930"/>
      <c r="E3930"/>
      <c r="AH3930"/>
      <c r="BG3930"/>
    </row>
    <row r="3931" spans="3:59" ht="15" x14ac:dyDescent="0.25">
      <c r="C3931"/>
      <c r="D3931"/>
      <c r="E3931"/>
      <c r="AH3931"/>
      <c r="BG3931"/>
    </row>
    <row r="3932" spans="3:59" ht="15" x14ac:dyDescent="0.25">
      <c r="C3932"/>
      <c r="D3932"/>
      <c r="E3932"/>
      <c r="AH3932"/>
      <c r="BG3932"/>
    </row>
    <row r="3933" spans="3:59" ht="15" x14ac:dyDescent="0.25">
      <c r="C3933"/>
      <c r="D3933"/>
      <c r="E3933"/>
      <c r="AH3933"/>
      <c r="BG3933"/>
    </row>
    <row r="3934" spans="3:59" ht="15" x14ac:dyDescent="0.25">
      <c r="C3934"/>
      <c r="D3934"/>
      <c r="E3934"/>
      <c r="AH3934"/>
      <c r="BG3934"/>
    </row>
    <row r="3935" spans="3:59" ht="15" x14ac:dyDescent="0.25">
      <c r="C3935"/>
      <c r="D3935"/>
      <c r="E3935"/>
      <c r="AH3935"/>
      <c r="BG3935"/>
    </row>
    <row r="3936" spans="3:59" ht="15" x14ac:dyDescent="0.25">
      <c r="C3936"/>
      <c r="D3936"/>
      <c r="E3936"/>
      <c r="AH3936"/>
      <c r="BG3936"/>
    </row>
    <row r="3937" spans="3:59" ht="15" x14ac:dyDescent="0.25">
      <c r="C3937"/>
      <c r="D3937"/>
      <c r="E3937"/>
      <c r="AH3937"/>
      <c r="BG3937"/>
    </row>
    <row r="3938" spans="3:59" ht="15" x14ac:dyDescent="0.25">
      <c r="C3938"/>
      <c r="D3938"/>
      <c r="E3938"/>
      <c r="AH3938"/>
      <c r="BG3938"/>
    </row>
    <row r="3939" spans="3:59" ht="15" x14ac:dyDescent="0.25">
      <c r="C3939"/>
      <c r="D3939"/>
      <c r="E3939"/>
      <c r="AH3939"/>
      <c r="BG3939"/>
    </row>
    <row r="3940" spans="3:59" ht="15" x14ac:dyDescent="0.25">
      <c r="C3940"/>
      <c r="D3940"/>
      <c r="E3940"/>
      <c r="AH3940"/>
      <c r="BG3940"/>
    </row>
    <row r="3941" spans="3:59" ht="15" x14ac:dyDescent="0.25">
      <c r="C3941"/>
      <c r="D3941"/>
      <c r="E3941"/>
      <c r="AH3941"/>
      <c r="BG3941"/>
    </row>
    <row r="3942" spans="3:59" ht="15" x14ac:dyDescent="0.25">
      <c r="C3942"/>
      <c r="D3942"/>
      <c r="E3942"/>
      <c r="AH3942"/>
      <c r="BG3942"/>
    </row>
    <row r="3943" spans="3:59" ht="15" x14ac:dyDescent="0.25">
      <c r="C3943"/>
      <c r="D3943"/>
      <c r="E3943"/>
      <c r="AH3943"/>
      <c r="BG3943"/>
    </row>
    <row r="3944" spans="3:59" ht="15" x14ac:dyDescent="0.25">
      <c r="C3944"/>
      <c r="D3944"/>
      <c r="E3944"/>
      <c r="AH3944"/>
      <c r="BG3944"/>
    </row>
    <row r="3945" spans="3:59" ht="15" x14ac:dyDescent="0.25">
      <c r="C3945"/>
      <c r="D3945"/>
      <c r="E3945"/>
      <c r="AH3945"/>
      <c r="BG3945"/>
    </row>
    <row r="3946" spans="3:59" ht="15" x14ac:dyDescent="0.25">
      <c r="C3946"/>
      <c r="D3946"/>
      <c r="E3946"/>
      <c r="AH3946"/>
      <c r="BG3946"/>
    </row>
    <row r="3947" spans="3:59" ht="15" x14ac:dyDescent="0.25">
      <c r="C3947"/>
      <c r="D3947"/>
      <c r="E3947"/>
      <c r="AH3947"/>
      <c r="BG3947"/>
    </row>
    <row r="3948" spans="3:59" ht="15" x14ac:dyDescent="0.25">
      <c r="C3948"/>
      <c r="D3948"/>
      <c r="E3948"/>
      <c r="AH3948"/>
      <c r="BG3948"/>
    </row>
    <row r="3949" spans="3:59" ht="15" x14ac:dyDescent="0.25">
      <c r="C3949"/>
      <c r="D3949"/>
      <c r="E3949"/>
      <c r="AH3949"/>
      <c r="BG3949"/>
    </row>
    <row r="3950" spans="3:59" ht="15" x14ac:dyDescent="0.25">
      <c r="C3950"/>
      <c r="D3950"/>
      <c r="E3950"/>
      <c r="AH3950"/>
      <c r="BG3950"/>
    </row>
    <row r="3951" spans="3:59" ht="15" x14ac:dyDescent="0.25">
      <c r="C3951"/>
      <c r="D3951"/>
      <c r="E3951"/>
      <c r="AH3951"/>
      <c r="BG3951"/>
    </row>
    <row r="3952" spans="3:59" ht="15" x14ac:dyDescent="0.25">
      <c r="C3952"/>
      <c r="D3952"/>
      <c r="E3952"/>
      <c r="AH3952"/>
      <c r="BG3952"/>
    </row>
    <row r="3953" spans="3:59" ht="15" x14ac:dyDescent="0.25">
      <c r="C3953"/>
      <c r="D3953"/>
      <c r="E3953"/>
      <c r="AH3953"/>
      <c r="BG3953"/>
    </row>
    <row r="3954" spans="3:59" ht="15" x14ac:dyDescent="0.25">
      <c r="C3954"/>
      <c r="D3954"/>
      <c r="E3954"/>
      <c r="AH3954"/>
      <c r="BG3954"/>
    </row>
    <row r="3955" spans="3:59" ht="15" x14ac:dyDescent="0.25">
      <c r="C3955"/>
      <c r="D3955"/>
      <c r="E3955"/>
      <c r="AH3955"/>
      <c r="BG3955"/>
    </row>
    <row r="3956" spans="3:59" ht="15" x14ac:dyDescent="0.25">
      <c r="C3956"/>
      <c r="D3956"/>
      <c r="E3956"/>
      <c r="AH3956"/>
      <c r="BG3956"/>
    </row>
    <row r="3957" spans="3:59" ht="15" x14ac:dyDescent="0.25">
      <c r="C3957"/>
      <c r="D3957"/>
      <c r="E3957"/>
      <c r="AH3957"/>
      <c r="BG3957"/>
    </row>
    <row r="3958" spans="3:59" ht="15" x14ac:dyDescent="0.25">
      <c r="C3958"/>
      <c r="D3958"/>
      <c r="E3958"/>
      <c r="AH3958"/>
      <c r="BG3958"/>
    </row>
    <row r="3959" spans="3:59" ht="15" x14ac:dyDescent="0.25">
      <c r="C3959"/>
      <c r="D3959"/>
      <c r="E3959"/>
      <c r="AH3959"/>
      <c r="BG3959"/>
    </row>
    <row r="3960" spans="3:59" ht="15" x14ac:dyDescent="0.25">
      <c r="C3960"/>
      <c r="D3960"/>
      <c r="E3960"/>
      <c r="AH3960"/>
      <c r="BG3960"/>
    </row>
    <row r="3961" spans="3:59" ht="15" x14ac:dyDescent="0.25">
      <c r="C3961"/>
      <c r="D3961"/>
      <c r="E3961"/>
      <c r="AH3961"/>
      <c r="BG3961"/>
    </row>
    <row r="3962" spans="3:59" ht="15" x14ac:dyDescent="0.25">
      <c r="C3962"/>
      <c r="D3962"/>
      <c r="E3962"/>
      <c r="AH3962"/>
      <c r="BG3962"/>
    </row>
    <row r="3963" spans="3:59" ht="15" x14ac:dyDescent="0.25">
      <c r="C3963"/>
      <c r="D3963"/>
      <c r="E3963"/>
      <c r="AH3963"/>
      <c r="BG3963"/>
    </row>
    <row r="3964" spans="3:59" ht="15" x14ac:dyDescent="0.25">
      <c r="C3964"/>
      <c r="D3964"/>
      <c r="E3964"/>
      <c r="AH3964"/>
      <c r="BG3964"/>
    </row>
    <row r="3965" spans="3:59" ht="15" x14ac:dyDescent="0.25">
      <c r="C3965"/>
      <c r="D3965"/>
      <c r="E3965"/>
      <c r="AH3965"/>
      <c r="BG3965"/>
    </row>
    <row r="3966" spans="3:59" ht="15" x14ac:dyDescent="0.25">
      <c r="C3966"/>
      <c r="D3966"/>
      <c r="E3966"/>
      <c r="AH3966"/>
      <c r="BG3966"/>
    </row>
    <row r="3967" spans="3:59" ht="15" x14ac:dyDescent="0.25">
      <c r="C3967"/>
      <c r="D3967"/>
      <c r="E3967"/>
      <c r="AH3967"/>
      <c r="BG3967"/>
    </row>
    <row r="3968" spans="3:59" ht="15" x14ac:dyDescent="0.25">
      <c r="C3968"/>
      <c r="D3968"/>
      <c r="E3968"/>
      <c r="AH3968"/>
      <c r="BG3968"/>
    </row>
    <row r="3969" spans="3:59" ht="15" x14ac:dyDescent="0.25">
      <c r="C3969"/>
      <c r="D3969"/>
      <c r="E3969"/>
      <c r="AH3969"/>
      <c r="BG3969"/>
    </row>
    <row r="3970" spans="3:59" ht="15" x14ac:dyDescent="0.25">
      <c r="C3970"/>
      <c r="D3970"/>
      <c r="E3970"/>
      <c r="AH3970"/>
      <c r="BG3970"/>
    </row>
    <row r="3971" spans="3:59" ht="15" x14ac:dyDescent="0.25">
      <c r="C3971"/>
      <c r="D3971"/>
      <c r="E3971"/>
      <c r="AH3971"/>
      <c r="BG3971"/>
    </row>
    <row r="3972" spans="3:59" ht="15" x14ac:dyDescent="0.25">
      <c r="C3972"/>
      <c r="D3972"/>
      <c r="E3972"/>
      <c r="AH3972"/>
      <c r="BG3972"/>
    </row>
    <row r="3973" spans="3:59" ht="15" x14ac:dyDescent="0.25">
      <c r="C3973"/>
      <c r="D3973"/>
      <c r="E3973"/>
      <c r="AH3973"/>
      <c r="BG3973"/>
    </row>
    <row r="3974" spans="3:59" ht="15" x14ac:dyDescent="0.25">
      <c r="C3974"/>
      <c r="D3974"/>
      <c r="E3974"/>
      <c r="AH3974"/>
      <c r="BG3974"/>
    </row>
    <row r="3975" spans="3:59" ht="15" x14ac:dyDescent="0.25">
      <c r="C3975"/>
      <c r="D3975"/>
      <c r="E3975"/>
      <c r="AH3975"/>
      <c r="BG3975"/>
    </row>
    <row r="3976" spans="3:59" ht="15" x14ac:dyDescent="0.25">
      <c r="C3976"/>
      <c r="D3976"/>
      <c r="E3976"/>
      <c r="AH3976"/>
      <c r="BG3976"/>
    </row>
    <row r="3977" spans="3:59" ht="15" x14ac:dyDescent="0.25">
      <c r="C3977"/>
      <c r="D3977"/>
      <c r="E3977"/>
      <c r="AH3977"/>
      <c r="BG3977"/>
    </row>
    <row r="3978" spans="3:59" ht="15" x14ac:dyDescent="0.25">
      <c r="C3978"/>
      <c r="D3978"/>
      <c r="E3978"/>
      <c r="AH3978"/>
      <c r="BG3978"/>
    </row>
    <row r="3979" spans="3:59" ht="15" x14ac:dyDescent="0.25">
      <c r="C3979"/>
      <c r="D3979"/>
      <c r="E3979"/>
      <c r="AH3979"/>
      <c r="BG3979"/>
    </row>
    <row r="3980" spans="3:59" ht="15" x14ac:dyDescent="0.25">
      <c r="C3980"/>
      <c r="D3980"/>
      <c r="E3980"/>
      <c r="AH3980"/>
      <c r="BG3980"/>
    </row>
    <row r="3981" spans="3:59" ht="15" x14ac:dyDescent="0.25">
      <c r="C3981"/>
      <c r="D3981"/>
      <c r="E3981"/>
      <c r="AH3981"/>
      <c r="BG3981"/>
    </row>
    <row r="3982" spans="3:59" ht="15" x14ac:dyDescent="0.25">
      <c r="C3982"/>
      <c r="D3982"/>
      <c r="E3982"/>
      <c r="AH3982"/>
      <c r="BG3982"/>
    </row>
    <row r="3983" spans="3:59" ht="15" x14ac:dyDescent="0.25">
      <c r="C3983"/>
      <c r="D3983"/>
      <c r="E3983"/>
      <c r="AH3983"/>
      <c r="BG3983"/>
    </row>
    <row r="3984" spans="3:59" ht="15" x14ac:dyDescent="0.25">
      <c r="C3984"/>
      <c r="D3984"/>
      <c r="E3984"/>
      <c r="AH3984"/>
      <c r="BG3984"/>
    </row>
    <row r="3985" spans="3:59" ht="15" x14ac:dyDescent="0.25">
      <c r="C3985"/>
      <c r="D3985"/>
      <c r="E3985"/>
      <c r="AH3985"/>
      <c r="BG3985"/>
    </row>
    <row r="3986" spans="3:59" ht="15" x14ac:dyDescent="0.25">
      <c r="C3986"/>
      <c r="D3986"/>
      <c r="E3986"/>
      <c r="AH3986"/>
      <c r="BG3986"/>
    </row>
    <row r="3987" spans="3:59" ht="15" x14ac:dyDescent="0.25">
      <c r="C3987"/>
      <c r="D3987"/>
      <c r="E3987"/>
      <c r="AH3987"/>
      <c r="BG3987"/>
    </row>
    <row r="3988" spans="3:59" ht="15" x14ac:dyDescent="0.25">
      <c r="C3988"/>
      <c r="D3988"/>
      <c r="E3988"/>
      <c r="AH3988"/>
      <c r="BG3988"/>
    </row>
    <row r="3989" spans="3:59" ht="15" x14ac:dyDescent="0.25">
      <c r="C3989"/>
      <c r="D3989"/>
      <c r="E3989"/>
      <c r="AH3989"/>
      <c r="BG3989"/>
    </row>
    <row r="3990" spans="3:59" ht="15" x14ac:dyDescent="0.25">
      <c r="C3990"/>
      <c r="D3990"/>
      <c r="E3990"/>
      <c r="AH3990"/>
      <c r="BG3990"/>
    </row>
    <row r="3991" spans="3:59" ht="15" x14ac:dyDescent="0.25">
      <c r="C3991"/>
      <c r="D3991"/>
      <c r="E3991"/>
      <c r="AH3991"/>
      <c r="BG3991"/>
    </row>
    <row r="3992" spans="3:59" ht="15" x14ac:dyDescent="0.25">
      <c r="C3992"/>
      <c r="D3992"/>
      <c r="E3992"/>
      <c r="AH3992"/>
      <c r="BG3992"/>
    </row>
    <row r="3993" spans="3:59" ht="15" x14ac:dyDescent="0.25">
      <c r="C3993"/>
      <c r="D3993"/>
      <c r="E3993"/>
      <c r="AH3993"/>
      <c r="BG3993"/>
    </row>
    <row r="3994" spans="3:59" ht="15" x14ac:dyDescent="0.25">
      <c r="C3994"/>
      <c r="D3994"/>
      <c r="E3994"/>
      <c r="AH3994"/>
      <c r="BG3994"/>
    </row>
    <row r="3995" spans="3:59" ht="15" x14ac:dyDescent="0.25">
      <c r="C3995"/>
      <c r="D3995"/>
      <c r="E3995"/>
      <c r="AH3995"/>
      <c r="BG3995"/>
    </row>
    <row r="3996" spans="3:59" ht="15" x14ac:dyDescent="0.25">
      <c r="C3996"/>
      <c r="D3996"/>
      <c r="E3996"/>
      <c r="AH3996"/>
      <c r="BG3996"/>
    </row>
    <row r="3997" spans="3:59" ht="15" x14ac:dyDescent="0.25">
      <c r="C3997"/>
      <c r="D3997"/>
      <c r="E3997"/>
      <c r="AH3997"/>
      <c r="BG3997"/>
    </row>
    <row r="3998" spans="3:59" ht="15" x14ac:dyDescent="0.25">
      <c r="C3998"/>
      <c r="D3998"/>
      <c r="E3998"/>
      <c r="AH3998"/>
      <c r="BG3998"/>
    </row>
    <row r="3999" spans="3:59" ht="15" x14ac:dyDescent="0.25">
      <c r="C3999"/>
      <c r="D3999"/>
      <c r="E3999"/>
      <c r="AH3999"/>
      <c r="BG3999"/>
    </row>
    <row r="4000" spans="3:59" ht="15" x14ac:dyDescent="0.25">
      <c r="C4000"/>
      <c r="D4000"/>
      <c r="E4000"/>
      <c r="AH4000"/>
      <c r="BG4000"/>
    </row>
    <row r="4001" spans="3:59" ht="15" x14ac:dyDescent="0.25">
      <c r="C4001"/>
      <c r="D4001"/>
      <c r="E4001"/>
      <c r="AH4001"/>
      <c r="BG4001"/>
    </row>
    <row r="4002" spans="3:59" ht="15" x14ac:dyDescent="0.25">
      <c r="C4002"/>
      <c r="D4002"/>
      <c r="E4002"/>
      <c r="AH4002"/>
      <c r="BG4002"/>
    </row>
    <row r="4003" spans="3:59" ht="15" x14ac:dyDescent="0.25">
      <c r="C4003"/>
      <c r="D4003"/>
      <c r="E4003"/>
      <c r="AH4003"/>
      <c r="BG4003"/>
    </row>
    <row r="4004" spans="3:59" ht="15" x14ac:dyDescent="0.25">
      <c r="C4004"/>
      <c r="D4004"/>
      <c r="E4004"/>
      <c r="AH4004"/>
      <c r="BG4004"/>
    </row>
    <row r="4005" spans="3:59" ht="15" x14ac:dyDescent="0.25">
      <c r="C4005"/>
      <c r="D4005"/>
      <c r="E4005"/>
      <c r="AH4005"/>
      <c r="BG4005"/>
    </row>
    <row r="4006" spans="3:59" ht="15" x14ac:dyDescent="0.25">
      <c r="C4006"/>
      <c r="D4006"/>
      <c r="E4006"/>
      <c r="AH4006"/>
      <c r="BG4006"/>
    </row>
    <row r="4007" spans="3:59" ht="15" x14ac:dyDescent="0.25">
      <c r="C4007"/>
      <c r="D4007"/>
      <c r="E4007"/>
      <c r="AH4007"/>
      <c r="BG4007"/>
    </row>
    <row r="4008" spans="3:59" ht="15" x14ac:dyDescent="0.25">
      <c r="C4008"/>
      <c r="D4008"/>
      <c r="E4008"/>
      <c r="AH4008"/>
      <c r="BG4008"/>
    </row>
    <row r="4009" spans="3:59" ht="15" x14ac:dyDescent="0.25">
      <c r="C4009"/>
      <c r="D4009"/>
      <c r="E4009"/>
      <c r="AH4009"/>
      <c r="BG4009"/>
    </row>
    <row r="4010" spans="3:59" ht="15" x14ac:dyDescent="0.25">
      <c r="C4010"/>
      <c r="D4010"/>
      <c r="E4010"/>
      <c r="AH4010"/>
      <c r="BG4010"/>
    </row>
    <row r="4011" spans="3:59" ht="15" x14ac:dyDescent="0.25">
      <c r="C4011"/>
      <c r="D4011"/>
      <c r="E4011"/>
      <c r="AH4011"/>
      <c r="BG4011"/>
    </row>
    <row r="4012" spans="3:59" ht="15" x14ac:dyDescent="0.25">
      <c r="C4012"/>
      <c r="D4012"/>
      <c r="E4012"/>
      <c r="AH4012"/>
      <c r="BG4012"/>
    </row>
    <row r="4013" spans="3:59" ht="15" x14ac:dyDescent="0.25">
      <c r="C4013"/>
      <c r="D4013"/>
      <c r="E4013"/>
      <c r="AH4013"/>
      <c r="BG4013"/>
    </row>
    <row r="4014" spans="3:59" ht="15" x14ac:dyDescent="0.25">
      <c r="C4014"/>
      <c r="D4014"/>
      <c r="E4014"/>
      <c r="AH4014"/>
      <c r="BG4014"/>
    </row>
    <row r="4015" spans="3:59" ht="15" x14ac:dyDescent="0.25">
      <c r="C4015"/>
      <c r="D4015"/>
      <c r="E4015"/>
      <c r="AH4015"/>
      <c r="BG4015"/>
    </row>
    <row r="4016" spans="3:59" ht="15" x14ac:dyDescent="0.25">
      <c r="C4016"/>
      <c r="D4016"/>
      <c r="E4016"/>
      <c r="AH4016"/>
      <c r="BG4016"/>
    </row>
    <row r="4017" spans="3:59" ht="15" x14ac:dyDescent="0.25">
      <c r="C4017"/>
      <c r="D4017"/>
      <c r="E4017"/>
      <c r="AH4017"/>
      <c r="BG4017"/>
    </row>
    <row r="4018" spans="3:59" ht="15" x14ac:dyDescent="0.25">
      <c r="C4018"/>
      <c r="D4018"/>
      <c r="E4018"/>
      <c r="AH4018"/>
      <c r="BG4018"/>
    </row>
    <row r="4019" spans="3:59" ht="15" x14ac:dyDescent="0.25">
      <c r="C4019"/>
      <c r="D4019"/>
      <c r="E4019"/>
      <c r="AH4019"/>
      <c r="BG4019"/>
    </row>
    <row r="4020" spans="3:59" ht="15" x14ac:dyDescent="0.25">
      <c r="C4020"/>
      <c r="D4020"/>
      <c r="E4020"/>
      <c r="AH4020"/>
      <c r="BG4020"/>
    </row>
    <row r="4021" spans="3:59" ht="15" x14ac:dyDescent="0.25">
      <c r="C4021"/>
      <c r="D4021"/>
      <c r="E4021"/>
      <c r="AH4021"/>
      <c r="BG4021"/>
    </row>
    <row r="4022" spans="3:59" ht="15" x14ac:dyDescent="0.25">
      <c r="C4022"/>
      <c r="D4022"/>
      <c r="E4022"/>
      <c r="AH4022"/>
      <c r="BG4022"/>
    </row>
    <row r="4023" spans="3:59" ht="15" x14ac:dyDescent="0.25">
      <c r="C4023"/>
      <c r="D4023"/>
      <c r="E4023"/>
      <c r="AH4023"/>
      <c r="BG4023"/>
    </row>
    <row r="4024" spans="3:59" ht="15" x14ac:dyDescent="0.25">
      <c r="C4024"/>
      <c r="D4024"/>
      <c r="E4024"/>
      <c r="AH4024"/>
      <c r="BG4024"/>
    </row>
    <row r="4025" spans="3:59" ht="15" x14ac:dyDescent="0.25">
      <c r="C4025"/>
      <c r="D4025"/>
      <c r="E4025"/>
      <c r="AH4025"/>
      <c r="BG4025"/>
    </row>
    <row r="4026" spans="3:59" ht="15" x14ac:dyDescent="0.25">
      <c r="C4026"/>
      <c r="D4026"/>
      <c r="E4026"/>
      <c r="AH4026"/>
      <c r="BG4026"/>
    </row>
    <row r="4027" spans="3:59" ht="15" x14ac:dyDescent="0.25">
      <c r="C4027"/>
      <c r="D4027"/>
      <c r="E4027"/>
      <c r="AH4027"/>
      <c r="BG4027"/>
    </row>
    <row r="4028" spans="3:59" ht="15" x14ac:dyDescent="0.25">
      <c r="C4028"/>
      <c r="D4028"/>
      <c r="E4028"/>
      <c r="AH4028"/>
      <c r="BG4028"/>
    </row>
    <row r="4029" spans="3:59" ht="15" x14ac:dyDescent="0.25">
      <c r="C4029"/>
      <c r="D4029"/>
      <c r="E4029"/>
      <c r="AH4029"/>
      <c r="BG4029"/>
    </row>
    <row r="4030" spans="3:59" ht="15" x14ac:dyDescent="0.25">
      <c r="C4030"/>
      <c r="D4030"/>
      <c r="E4030"/>
      <c r="AH4030"/>
      <c r="BG4030"/>
    </row>
    <row r="4031" spans="3:59" ht="15" x14ac:dyDescent="0.25">
      <c r="C4031"/>
      <c r="D4031"/>
      <c r="E4031"/>
      <c r="AH4031"/>
      <c r="BG4031"/>
    </row>
    <row r="4032" spans="3:59" ht="15" x14ac:dyDescent="0.25">
      <c r="C4032"/>
      <c r="D4032"/>
      <c r="E4032"/>
      <c r="AH4032"/>
      <c r="BG4032"/>
    </row>
    <row r="4033" spans="3:59" ht="15" x14ac:dyDescent="0.25">
      <c r="C4033"/>
      <c r="D4033"/>
      <c r="E4033"/>
      <c r="AH4033"/>
      <c r="BG4033"/>
    </row>
    <row r="4034" spans="3:59" ht="15" x14ac:dyDescent="0.25">
      <c r="C4034"/>
      <c r="D4034"/>
      <c r="E4034"/>
      <c r="AH4034"/>
      <c r="BG4034"/>
    </row>
    <row r="4035" spans="3:59" ht="15" x14ac:dyDescent="0.25">
      <c r="C4035"/>
      <c r="D4035"/>
      <c r="E4035"/>
      <c r="AH4035"/>
      <c r="BG4035"/>
    </row>
    <row r="4036" spans="3:59" ht="15" x14ac:dyDescent="0.25">
      <c r="C4036"/>
      <c r="D4036"/>
      <c r="E4036"/>
      <c r="AH4036"/>
      <c r="BG4036"/>
    </row>
    <row r="4037" spans="3:59" ht="15" x14ac:dyDescent="0.25">
      <c r="C4037"/>
      <c r="D4037"/>
      <c r="E4037"/>
      <c r="AH4037"/>
      <c r="BG4037"/>
    </row>
    <row r="4038" spans="3:59" ht="15" x14ac:dyDescent="0.25">
      <c r="C4038"/>
      <c r="D4038"/>
      <c r="E4038"/>
      <c r="AH4038"/>
      <c r="BG4038"/>
    </row>
    <row r="4039" spans="3:59" ht="15" x14ac:dyDescent="0.25">
      <c r="C4039"/>
      <c r="D4039"/>
      <c r="E4039"/>
      <c r="AH4039"/>
      <c r="BG4039"/>
    </row>
    <row r="4040" spans="3:59" ht="15" x14ac:dyDescent="0.25">
      <c r="C4040"/>
      <c r="D4040"/>
      <c r="E4040"/>
      <c r="AH4040"/>
      <c r="BG4040"/>
    </row>
    <row r="4041" spans="3:59" ht="15" x14ac:dyDescent="0.25">
      <c r="C4041"/>
      <c r="D4041"/>
      <c r="E4041"/>
      <c r="AH4041"/>
      <c r="BG4041"/>
    </row>
    <row r="4042" spans="3:59" ht="15" x14ac:dyDescent="0.25">
      <c r="C4042"/>
      <c r="D4042"/>
      <c r="E4042"/>
      <c r="AH4042"/>
      <c r="BG4042"/>
    </row>
    <row r="4043" spans="3:59" ht="15" x14ac:dyDescent="0.25">
      <c r="C4043"/>
      <c r="D4043"/>
      <c r="E4043"/>
      <c r="AH4043"/>
      <c r="BG4043"/>
    </row>
    <row r="4044" spans="3:59" ht="15" x14ac:dyDescent="0.25">
      <c r="C4044"/>
      <c r="D4044"/>
      <c r="E4044"/>
      <c r="AH4044"/>
      <c r="BG4044"/>
    </row>
    <row r="4045" spans="3:59" ht="15" x14ac:dyDescent="0.25">
      <c r="C4045"/>
      <c r="D4045"/>
      <c r="E4045"/>
      <c r="AH4045"/>
      <c r="BG4045"/>
    </row>
    <row r="4046" spans="3:59" ht="15" x14ac:dyDescent="0.25">
      <c r="C4046"/>
      <c r="D4046"/>
      <c r="E4046"/>
      <c r="AH4046"/>
      <c r="BG4046"/>
    </row>
    <row r="4047" spans="3:59" ht="15" x14ac:dyDescent="0.25">
      <c r="C4047"/>
      <c r="D4047"/>
      <c r="E4047"/>
      <c r="AH4047"/>
      <c r="BG4047"/>
    </row>
    <row r="4048" spans="3:59" ht="15" x14ac:dyDescent="0.25">
      <c r="C4048"/>
      <c r="D4048"/>
      <c r="E4048"/>
      <c r="AH4048"/>
      <c r="BG4048"/>
    </row>
    <row r="4049" spans="3:59" ht="15" x14ac:dyDescent="0.25">
      <c r="C4049"/>
      <c r="D4049"/>
      <c r="E4049"/>
      <c r="AH4049"/>
      <c r="BG4049"/>
    </row>
    <row r="4050" spans="3:59" ht="15" x14ac:dyDescent="0.25">
      <c r="C4050"/>
      <c r="D4050"/>
      <c r="E4050"/>
      <c r="AH4050"/>
      <c r="BG4050"/>
    </row>
    <row r="4051" spans="3:59" ht="15" x14ac:dyDescent="0.25">
      <c r="C4051"/>
      <c r="D4051"/>
      <c r="E4051"/>
      <c r="AH4051"/>
      <c r="BG4051"/>
    </row>
    <row r="4052" spans="3:59" ht="15" x14ac:dyDescent="0.25">
      <c r="C4052"/>
      <c r="D4052"/>
      <c r="E4052"/>
      <c r="AH4052"/>
      <c r="BG4052"/>
    </row>
    <row r="4053" spans="3:59" ht="15" x14ac:dyDescent="0.25">
      <c r="C4053"/>
      <c r="D4053"/>
      <c r="E4053"/>
      <c r="AH4053"/>
      <c r="BG4053"/>
    </row>
    <row r="4054" spans="3:59" ht="15" x14ac:dyDescent="0.25">
      <c r="C4054"/>
      <c r="D4054"/>
      <c r="E4054"/>
      <c r="AH4054"/>
      <c r="BG4054"/>
    </row>
    <row r="4055" spans="3:59" ht="15" x14ac:dyDescent="0.25">
      <c r="C4055"/>
      <c r="D4055"/>
      <c r="E4055"/>
      <c r="AH4055"/>
      <c r="BG4055"/>
    </row>
    <row r="4056" spans="3:59" ht="15" x14ac:dyDescent="0.25">
      <c r="C4056"/>
      <c r="D4056"/>
      <c r="E4056"/>
      <c r="AH4056"/>
      <c r="BG4056"/>
    </row>
    <row r="4057" spans="3:59" ht="15" x14ac:dyDescent="0.25">
      <c r="C4057"/>
      <c r="D4057"/>
      <c r="E4057"/>
      <c r="AH4057"/>
      <c r="BG4057"/>
    </row>
    <row r="4058" spans="3:59" ht="15" x14ac:dyDescent="0.25">
      <c r="C4058"/>
      <c r="D4058"/>
      <c r="E4058"/>
      <c r="AH4058"/>
      <c r="BG4058"/>
    </row>
    <row r="4059" spans="3:59" ht="15" x14ac:dyDescent="0.25">
      <c r="C4059"/>
      <c r="D4059"/>
      <c r="E4059"/>
      <c r="AH4059"/>
      <c r="BG4059"/>
    </row>
    <row r="4060" spans="3:59" ht="15" x14ac:dyDescent="0.25">
      <c r="C4060"/>
      <c r="D4060"/>
      <c r="E4060"/>
      <c r="AH4060"/>
      <c r="BG4060"/>
    </row>
    <row r="4061" spans="3:59" ht="15" x14ac:dyDescent="0.25">
      <c r="C4061"/>
      <c r="D4061"/>
      <c r="E4061"/>
      <c r="AH4061"/>
      <c r="BG4061"/>
    </row>
    <row r="4062" spans="3:59" ht="15" x14ac:dyDescent="0.25">
      <c r="C4062"/>
      <c r="D4062"/>
      <c r="E4062"/>
      <c r="AH4062"/>
      <c r="BG4062"/>
    </row>
    <row r="4063" spans="3:59" ht="15" x14ac:dyDescent="0.25">
      <c r="C4063"/>
      <c r="D4063"/>
      <c r="E4063"/>
      <c r="AH4063"/>
      <c r="BG4063"/>
    </row>
    <row r="4064" spans="3:59" ht="15" x14ac:dyDescent="0.25">
      <c r="C4064"/>
      <c r="D4064"/>
      <c r="E4064"/>
      <c r="AH4064"/>
      <c r="BG4064"/>
    </row>
    <row r="4065" spans="3:59" ht="15" x14ac:dyDescent="0.25">
      <c r="C4065"/>
      <c r="D4065"/>
      <c r="E4065"/>
      <c r="AH4065"/>
      <c r="BG4065"/>
    </row>
    <row r="4066" spans="3:59" ht="15" x14ac:dyDescent="0.25">
      <c r="C4066"/>
      <c r="D4066"/>
      <c r="E4066"/>
      <c r="AH4066"/>
      <c r="BG4066"/>
    </row>
    <row r="4067" spans="3:59" ht="15" x14ac:dyDescent="0.25">
      <c r="C4067"/>
      <c r="D4067"/>
      <c r="E4067"/>
      <c r="AH4067"/>
      <c r="BG4067"/>
    </row>
    <row r="4068" spans="3:59" ht="15" x14ac:dyDescent="0.25">
      <c r="C4068"/>
      <c r="D4068"/>
      <c r="E4068"/>
      <c r="AH4068"/>
      <c r="BG4068"/>
    </row>
    <row r="4069" spans="3:59" ht="15" x14ac:dyDescent="0.25">
      <c r="C4069"/>
      <c r="D4069"/>
      <c r="E4069"/>
      <c r="AH4069"/>
      <c r="BG4069"/>
    </row>
    <row r="4070" spans="3:59" ht="15" x14ac:dyDescent="0.25">
      <c r="C4070"/>
      <c r="D4070"/>
      <c r="E4070"/>
      <c r="AH4070"/>
      <c r="BG4070"/>
    </row>
    <row r="4071" spans="3:59" ht="15" x14ac:dyDescent="0.25">
      <c r="C4071"/>
      <c r="D4071"/>
      <c r="E4071"/>
      <c r="AH4071"/>
      <c r="BG4071"/>
    </row>
    <row r="4072" spans="3:59" ht="15" x14ac:dyDescent="0.25">
      <c r="C4072"/>
      <c r="D4072"/>
      <c r="E4072"/>
      <c r="AH4072"/>
      <c r="BG4072"/>
    </row>
    <row r="4073" spans="3:59" ht="15" x14ac:dyDescent="0.25">
      <c r="C4073"/>
      <c r="D4073"/>
      <c r="E4073"/>
      <c r="AH4073"/>
      <c r="BG4073"/>
    </row>
    <row r="4074" spans="3:59" ht="15" x14ac:dyDescent="0.25">
      <c r="C4074"/>
      <c r="D4074"/>
      <c r="E4074"/>
      <c r="AH4074"/>
      <c r="BG4074"/>
    </row>
    <row r="4075" spans="3:59" ht="15" x14ac:dyDescent="0.25">
      <c r="C4075"/>
      <c r="D4075"/>
      <c r="E4075"/>
      <c r="AH4075"/>
      <c r="BG4075"/>
    </row>
    <row r="4076" spans="3:59" ht="15" x14ac:dyDescent="0.25">
      <c r="C4076"/>
      <c r="D4076"/>
      <c r="E4076"/>
      <c r="AH4076"/>
      <c r="BG4076"/>
    </row>
    <row r="4077" spans="3:59" ht="15" x14ac:dyDescent="0.25">
      <c r="C4077"/>
      <c r="D4077"/>
      <c r="E4077"/>
      <c r="AH4077"/>
      <c r="BG4077"/>
    </row>
    <row r="4078" spans="3:59" ht="15" x14ac:dyDescent="0.25">
      <c r="C4078"/>
      <c r="D4078"/>
      <c r="E4078"/>
      <c r="AH4078"/>
      <c r="BG4078"/>
    </row>
    <row r="4079" spans="3:59" ht="15" x14ac:dyDescent="0.25">
      <c r="C4079"/>
      <c r="D4079"/>
      <c r="E4079"/>
      <c r="AH4079"/>
      <c r="BG4079"/>
    </row>
    <row r="4080" spans="3:59" ht="15" x14ac:dyDescent="0.25">
      <c r="C4080"/>
      <c r="D4080"/>
      <c r="E4080"/>
      <c r="AH4080"/>
      <c r="BG4080"/>
    </row>
    <row r="4081" spans="3:59" ht="15" x14ac:dyDescent="0.25">
      <c r="C4081"/>
      <c r="D4081"/>
      <c r="E4081"/>
      <c r="AH4081"/>
      <c r="BG4081"/>
    </row>
    <row r="4082" spans="3:59" ht="15" x14ac:dyDescent="0.25">
      <c r="C4082"/>
      <c r="D4082"/>
      <c r="E4082"/>
      <c r="AH4082"/>
      <c r="BG4082"/>
    </row>
    <row r="4083" spans="3:59" ht="15" x14ac:dyDescent="0.25">
      <c r="C4083"/>
      <c r="D4083"/>
      <c r="E4083"/>
      <c r="AH4083"/>
      <c r="BG4083"/>
    </row>
    <row r="4084" spans="3:59" ht="15" x14ac:dyDescent="0.25">
      <c r="C4084"/>
      <c r="D4084"/>
      <c r="E4084"/>
      <c r="AH4084"/>
      <c r="BG4084"/>
    </row>
    <row r="4085" spans="3:59" ht="15" x14ac:dyDescent="0.25">
      <c r="C4085"/>
      <c r="D4085"/>
      <c r="E4085"/>
      <c r="AH4085"/>
      <c r="BG4085"/>
    </row>
    <row r="4086" spans="3:59" ht="15" x14ac:dyDescent="0.25">
      <c r="C4086"/>
      <c r="D4086"/>
      <c r="E4086"/>
      <c r="AH4086"/>
      <c r="BG4086"/>
    </row>
    <row r="4087" spans="3:59" ht="15" x14ac:dyDescent="0.25">
      <c r="C4087"/>
      <c r="D4087"/>
      <c r="E4087"/>
      <c r="AH4087"/>
      <c r="BG4087"/>
    </row>
    <row r="4088" spans="3:59" ht="15" x14ac:dyDescent="0.25">
      <c r="C4088"/>
      <c r="D4088"/>
      <c r="E4088"/>
      <c r="AH4088"/>
      <c r="BG4088"/>
    </row>
    <row r="4089" spans="3:59" ht="15" x14ac:dyDescent="0.25">
      <c r="C4089"/>
      <c r="D4089"/>
      <c r="E4089"/>
      <c r="AH4089"/>
      <c r="BG4089"/>
    </row>
    <row r="4090" spans="3:59" ht="15" x14ac:dyDescent="0.25">
      <c r="C4090"/>
      <c r="D4090"/>
      <c r="E4090"/>
      <c r="AH4090"/>
      <c r="BG4090"/>
    </row>
    <row r="4091" spans="3:59" ht="15" x14ac:dyDescent="0.25">
      <c r="C4091"/>
      <c r="D4091"/>
      <c r="E4091"/>
      <c r="AH4091"/>
      <c r="BG4091"/>
    </row>
    <row r="4092" spans="3:59" ht="15" x14ac:dyDescent="0.25">
      <c r="C4092"/>
      <c r="D4092"/>
      <c r="E4092"/>
      <c r="AH4092"/>
      <c r="BG4092"/>
    </row>
    <row r="4093" spans="3:59" ht="15" x14ac:dyDescent="0.25">
      <c r="C4093"/>
      <c r="D4093"/>
      <c r="E4093"/>
      <c r="AH4093"/>
      <c r="BG4093"/>
    </row>
    <row r="4094" spans="3:59" ht="15" x14ac:dyDescent="0.25">
      <c r="C4094"/>
      <c r="D4094"/>
      <c r="E4094"/>
      <c r="AH4094"/>
      <c r="BG4094"/>
    </row>
    <row r="4095" spans="3:59" ht="15" x14ac:dyDescent="0.25">
      <c r="C4095"/>
      <c r="D4095"/>
      <c r="E4095"/>
      <c r="AH4095"/>
      <c r="BG4095"/>
    </row>
    <row r="4096" spans="3:59" ht="15" x14ac:dyDescent="0.25">
      <c r="C4096"/>
      <c r="D4096"/>
      <c r="E4096"/>
      <c r="AH4096"/>
      <c r="BG4096"/>
    </row>
    <row r="4097" spans="3:59" ht="15" x14ac:dyDescent="0.25">
      <c r="C4097"/>
      <c r="D4097"/>
      <c r="E4097"/>
      <c r="AH4097"/>
      <c r="BG4097"/>
    </row>
    <row r="4098" spans="3:59" ht="15" x14ac:dyDescent="0.25">
      <c r="C4098"/>
      <c r="D4098"/>
      <c r="E4098"/>
      <c r="AH4098"/>
      <c r="BG4098"/>
    </row>
    <row r="4099" spans="3:59" ht="15" x14ac:dyDescent="0.25">
      <c r="C4099"/>
      <c r="D4099"/>
      <c r="E4099"/>
      <c r="AH4099"/>
      <c r="BG4099"/>
    </row>
    <row r="4100" spans="3:59" ht="15" x14ac:dyDescent="0.25">
      <c r="C4100"/>
      <c r="D4100"/>
      <c r="E4100"/>
      <c r="AH4100"/>
      <c r="BG4100"/>
    </row>
    <row r="4101" spans="3:59" ht="15" x14ac:dyDescent="0.25">
      <c r="C4101"/>
      <c r="D4101"/>
      <c r="E4101"/>
      <c r="AH4101"/>
      <c r="BG4101"/>
    </row>
    <row r="4102" spans="3:59" ht="15" x14ac:dyDescent="0.25">
      <c r="C4102"/>
      <c r="D4102"/>
      <c r="E4102"/>
      <c r="AH4102"/>
      <c r="BG4102"/>
    </row>
    <row r="4103" spans="3:59" ht="15" x14ac:dyDescent="0.25">
      <c r="C4103"/>
      <c r="D4103"/>
      <c r="E4103"/>
      <c r="AH4103"/>
      <c r="BG4103"/>
    </row>
    <row r="4104" spans="3:59" ht="15" x14ac:dyDescent="0.25">
      <c r="C4104"/>
      <c r="D4104"/>
      <c r="E4104"/>
      <c r="AH4104"/>
      <c r="BG4104"/>
    </row>
    <row r="4105" spans="3:59" ht="15" x14ac:dyDescent="0.25">
      <c r="C4105"/>
      <c r="D4105"/>
      <c r="E4105"/>
      <c r="AH4105"/>
      <c r="BG4105"/>
    </row>
    <row r="4106" spans="3:59" ht="15" x14ac:dyDescent="0.25">
      <c r="C4106"/>
      <c r="D4106"/>
      <c r="E4106"/>
      <c r="AH4106"/>
      <c r="BG4106"/>
    </row>
    <row r="4107" spans="3:59" ht="15" x14ac:dyDescent="0.25">
      <c r="C4107"/>
      <c r="D4107"/>
      <c r="E4107"/>
      <c r="AH4107"/>
      <c r="BG4107"/>
    </row>
    <row r="4108" spans="3:59" ht="15" x14ac:dyDescent="0.25">
      <c r="C4108"/>
      <c r="D4108"/>
      <c r="E4108"/>
      <c r="AH4108"/>
      <c r="BG4108"/>
    </row>
    <row r="4109" spans="3:59" ht="15" x14ac:dyDescent="0.25">
      <c r="C4109"/>
      <c r="D4109"/>
      <c r="E4109"/>
      <c r="AH4109"/>
      <c r="BG4109"/>
    </row>
    <row r="4110" spans="3:59" ht="15" x14ac:dyDescent="0.25">
      <c r="C4110"/>
      <c r="D4110"/>
      <c r="E4110"/>
      <c r="AH4110"/>
      <c r="BG4110"/>
    </row>
    <row r="4111" spans="3:59" ht="15" x14ac:dyDescent="0.25">
      <c r="C4111"/>
      <c r="D4111"/>
      <c r="E4111"/>
      <c r="AH4111"/>
      <c r="BG4111"/>
    </row>
    <row r="4112" spans="3:59" ht="15" x14ac:dyDescent="0.25">
      <c r="C4112"/>
      <c r="D4112"/>
      <c r="E4112"/>
      <c r="AH4112"/>
      <c r="BG4112"/>
    </row>
    <row r="4113" spans="3:59" ht="15" x14ac:dyDescent="0.25">
      <c r="C4113"/>
      <c r="D4113"/>
      <c r="E4113"/>
      <c r="AH4113"/>
      <c r="BG4113"/>
    </row>
    <row r="4114" spans="3:59" ht="15" x14ac:dyDescent="0.25">
      <c r="C4114"/>
      <c r="D4114"/>
      <c r="E4114"/>
      <c r="AH4114"/>
      <c r="BG4114"/>
    </row>
    <row r="4115" spans="3:59" ht="15" x14ac:dyDescent="0.25">
      <c r="C4115"/>
      <c r="D4115"/>
      <c r="E4115"/>
      <c r="AH4115"/>
      <c r="BG4115"/>
    </row>
    <row r="4116" spans="3:59" ht="15" x14ac:dyDescent="0.25">
      <c r="C4116"/>
      <c r="D4116"/>
      <c r="E4116"/>
      <c r="AH4116"/>
      <c r="BG4116"/>
    </row>
    <row r="4117" spans="3:59" ht="15" x14ac:dyDescent="0.25">
      <c r="C4117"/>
      <c r="D4117"/>
      <c r="E4117"/>
      <c r="AH4117"/>
      <c r="BG4117"/>
    </row>
    <row r="4118" spans="3:59" ht="15" x14ac:dyDescent="0.25">
      <c r="C4118"/>
      <c r="D4118"/>
      <c r="E4118"/>
      <c r="AH4118"/>
      <c r="BG4118"/>
    </row>
    <row r="4119" spans="3:59" ht="15" x14ac:dyDescent="0.25">
      <c r="C4119"/>
      <c r="D4119"/>
      <c r="E4119"/>
      <c r="AH4119"/>
      <c r="BG4119"/>
    </row>
    <row r="4120" spans="3:59" ht="15" x14ac:dyDescent="0.25">
      <c r="C4120"/>
      <c r="D4120"/>
      <c r="E4120"/>
      <c r="AH4120"/>
      <c r="BG4120"/>
    </row>
    <row r="4121" spans="3:59" ht="15" x14ac:dyDescent="0.25">
      <c r="C4121"/>
      <c r="D4121"/>
      <c r="E4121"/>
      <c r="AH4121"/>
      <c r="BG4121"/>
    </row>
    <row r="4122" spans="3:59" ht="15" x14ac:dyDescent="0.25">
      <c r="C4122"/>
      <c r="D4122"/>
      <c r="E4122"/>
      <c r="AH4122"/>
      <c r="BG4122"/>
    </row>
    <row r="4123" spans="3:59" ht="15" x14ac:dyDescent="0.25">
      <c r="C4123"/>
      <c r="D4123"/>
      <c r="E4123"/>
      <c r="AH4123"/>
      <c r="BG4123"/>
    </row>
    <row r="4124" spans="3:59" ht="15" x14ac:dyDescent="0.25">
      <c r="C4124"/>
      <c r="D4124"/>
      <c r="E4124"/>
      <c r="AH4124"/>
      <c r="BG4124"/>
    </row>
    <row r="4125" spans="3:59" ht="15" x14ac:dyDescent="0.25">
      <c r="C4125"/>
      <c r="D4125"/>
      <c r="E4125"/>
      <c r="AH4125"/>
      <c r="BG4125"/>
    </row>
    <row r="4126" spans="3:59" ht="15" x14ac:dyDescent="0.25">
      <c r="C4126"/>
      <c r="D4126"/>
      <c r="E4126"/>
      <c r="AH4126"/>
      <c r="BG4126"/>
    </row>
    <row r="4127" spans="3:59" ht="15" x14ac:dyDescent="0.25">
      <c r="C4127"/>
      <c r="D4127"/>
      <c r="E4127"/>
      <c r="AH4127"/>
      <c r="BG4127"/>
    </row>
    <row r="4128" spans="3:59" ht="15" x14ac:dyDescent="0.25">
      <c r="C4128"/>
      <c r="D4128"/>
      <c r="E4128"/>
      <c r="AH4128"/>
      <c r="BG4128"/>
    </row>
    <row r="4129" spans="3:59" ht="15" x14ac:dyDescent="0.25">
      <c r="C4129"/>
      <c r="D4129"/>
      <c r="E4129"/>
      <c r="AH4129"/>
      <c r="BG4129"/>
    </row>
    <row r="4130" spans="3:59" ht="15" x14ac:dyDescent="0.25">
      <c r="C4130"/>
      <c r="D4130"/>
      <c r="E4130"/>
      <c r="AH4130"/>
      <c r="BG4130"/>
    </row>
    <row r="4131" spans="3:59" ht="15" x14ac:dyDescent="0.25">
      <c r="C4131"/>
      <c r="D4131"/>
      <c r="E4131"/>
      <c r="AH4131"/>
      <c r="BG4131"/>
    </row>
    <row r="4132" spans="3:59" ht="15" x14ac:dyDescent="0.25">
      <c r="C4132"/>
      <c r="D4132"/>
      <c r="E4132"/>
      <c r="AH4132"/>
      <c r="BG4132"/>
    </row>
    <row r="4133" spans="3:59" ht="15" x14ac:dyDescent="0.25">
      <c r="C4133"/>
      <c r="D4133"/>
      <c r="E4133"/>
      <c r="AH4133"/>
      <c r="BG4133"/>
    </row>
    <row r="4134" spans="3:59" ht="15" x14ac:dyDescent="0.25">
      <c r="C4134"/>
      <c r="D4134"/>
      <c r="E4134"/>
      <c r="AH4134"/>
      <c r="BG4134"/>
    </row>
    <row r="4135" spans="3:59" ht="15" x14ac:dyDescent="0.25">
      <c r="C4135"/>
      <c r="D4135"/>
      <c r="E4135"/>
      <c r="AH4135"/>
      <c r="BG4135"/>
    </row>
    <row r="4136" spans="3:59" ht="15" x14ac:dyDescent="0.25">
      <c r="C4136"/>
      <c r="D4136"/>
      <c r="E4136"/>
      <c r="AH4136"/>
      <c r="BG4136"/>
    </row>
    <row r="4137" spans="3:59" ht="15" x14ac:dyDescent="0.25">
      <c r="C4137"/>
      <c r="D4137"/>
      <c r="E4137"/>
      <c r="AH4137"/>
      <c r="BG4137"/>
    </row>
    <row r="4138" spans="3:59" ht="15" x14ac:dyDescent="0.25">
      <c r="C4138"/>
      <c r="D4138"/>
      <c r="E4138"/>
      <c r="AH4138"/>
      <c r="BG4138"/>
    </row>
    <row r="4139" spans="3:59" ht="15" x14ac:dyDescent="0.25">
      <c r="C4139"/>
      <c r="D4139"/>
      <c r="E4139"/>
      <c r="AH4139"/>
      <c r="BG4139"/>
    </row>
    <row r="4140" spans="3:59" ht="15" x14ac:dyDescent="0.25">
      <c r="C4140"/>
      <c r="D4140"/>
      <c r="E4140"/>
      <c r="AH4140"/>
      <c r="BG4140"/>
    </row>
    <row r="4141" spans="3:59" ht="15" x14ac:dyDescent="0.25">
      <c r="C4141"/>
      <c r="D4141"/>
      <c r="E4141"/>
      <c r="AH4141"/>
      <c r="BG4141"/>
    </row>
    <row r="4142" spans="3:59" ht="15" x14ac:dyDescent="0.25">
      <c r="C4142"/>
      <c r="D4142"/>
      <c r="E4142"/>
      <c r="AH4142"/>
      <c r="BG4142"/>
    </row>
    <row r="4143" spans="3:59" ht="15" x14ac:dyDescent="0.25">
      <c r="C4143"/>
      <c r="D4143"/>
      <c r="E4143"/>
      <c r="AH4143"/>
      <c r="BG4143"/>
    </row>
    <row r="4144" spans="3:59" ht="15" x14ac:dyDescent="0.25">
      <c r="C4144"/>
      <c r="D4144"/>
      <c r="E4144"/>
      <c r="AH4144"/>
      <c r="BG4144"/>
    </row>
    <row r="4145" spans="3:59" ht="15" x14ac:dyDescent="0.25">
      <c r="C4145"/>
      <c r="D4145"/>
      <c r="E4145"/>
      <c r="AH4145"/>
      <c r="BG4145"/>
    </row>
    <row r="4146" spans="3:59" ht="15" x14ac:dyDescent="0.25">
      <c r="C4146"/>
      <c r="D4146"/>
      <c r="E4146"/>
      <c r="AH4146"/>
      <c r="BG4146"/>
    </row>
    <row r="4147" spans="3:59" ht="15" x14ac:dyDescent="0.25">
      <c r="C4147"/>
      <c r="D4147"/>
      <c r="E4147"/>
      <c r="AH4147"/>
      <c r="BG4147"/>
    </row>
    <row r="4148" spans="3:59" ht="15" x14ac:dyDescent="0.25">
      <c r="C4148"/>
      <c r="D4148"/>
      <c r="E4148"/>
      <c r="AH4148"/>
      <c r="BG4148"/>
    </row>
    <row r="4149" spans="3:59" ht="15" x14ac:dyDescent="0.25">
      <c r="C4149"/>
      <c r="D4149"/>
      <c r="E4149"/>
      <c r="AH4149"/>
      <c r="BG4149"/>
    </row>
    <row r="4150" spans="3:59" ht="15" x14ac:dyDescent="0.25">
      <c r="C4150"/>
      <c r="D4150"/>
      <c r="E4150"/>
      <c r="AH4150"/>
      <c r="BG4150"/>
    </row>
    <row r="4151" spans="3:59" ht="15" x14ac:dyDescent="0.25">
      <c r="C4151"/>
      <c r="D4151"/>
      <c r="E4151"/>
      <c r="AH4151"/>
      <c r="BG4151"/>
    </row>
    <row r="4152" spans="3:59" ht="15" x14ac:dyDescent="0.25">
      <c r="C4152"/>
      <c r="D4152"/>
      <c r="E4152"/>
      <c r="AH4152"/>
      <c r="BG4152"/>
    </row>
    <row r="4153" spans="3:59" ht="15" x14ac:dyDescent="0.25">
      <c r="C4153"/>
      <c r="D4153"/>
      <c r="E4153"/>
      <c r="AH4153"/>
      <c r="BG4153"/>
    </row>
    <row r="4154" spans="3:59" ht="15" x14ac:dyDescent="0.25">
      <c r="C4154"/>
      <c r="D4154"/>
      <c r="E4154"/>
      <c r="AH4154"/>
      <c r="BG4154"/>
    </row>
    <row r="4155" spans="3:59" ht="15" x14ac:dyDescent="0.25">
      <c r="C4155"/>
      <c r="D4155"/>
      <c r="E4155"/>
      <c r="AH4155"/>
      <c r="BG4155"/>
    </row>
    <row r="4156" spans="3:59" ht="15" x14ac:dyDescent="0.25">
      <c r="C4156"/>
      <c r="D4156"/>
      <c r="E4156"/>
      <c r="AH4156"/>
      <c r="BG4156"/>
    </row>
    <row r="4157" spans="3:59" ht="15" x14ac:dyDescent="0.25">
      <c r="C4157"/>
      <c r="D4157"/>
      <c r="E4157"/>
      <c r="AH4157"/>
      <c r="BG4157"/>
    </row>
    <row r="4158" spans="3:59" ht="15" x14ac:dyDescent="0.25">
      <c r="C4158"/>
      <c r="D4158"/>
      <c r="E4158"/>
      <c r="AH4158"/>
      <c r="BG4158"/>
    </row>
    <row r="4159" spans="3:59" ht="15" x14ac:dyDescent="0.25">
      <c r="C4159"/>
      <c r="D4159"/>
      <c r="E4159"/>
      <c r="AH4159"/>
      <c r="BG4159"/>
    </row>
    <row r="4160" spans="3:59" ht="15" x14ac:dyDescent="0.25">
      <c r="C4160"/>
      <c r="D4160"/>
      <c r="E4160"/>
      <c r="AH4160"/>
      <c r="BG4160"/>
    </row>
    <row r="4161" spans="3:59" ht="15" x14ac:dyDescent="0.25">
      <c r="C4161"/>
      <c r="D4161"/>
      <c r="E4161"/>
      <c r="AH4161"/>
      <c r="BG4161"/>
    </row>
    <row r="4162" spans="3:59" ht="15" x14ac:dyDescent="0.25">
      <c r="C4162"/>
      <c r="D4162"/>
      <c r="E4162"/>
      <c r="AH4162"/>
      <c r="BG4162"/>
    </row>
    <row r="4163" spans="3:59" ht="15" x14ac:dyDescent="0.25">
      <c r="C4163"/>
      <c r="D4163"/>
      <c r="E4163"/>
      <c r="AH4163"/>
      <c r="BG4163"/>
    </row>
    <row r="4164" spans="3:59" ht="15" x14ac:dyDescent="0.25">
      <c r="C4164"/>
      <c r="D4164"/>
      <c r="E4164"/>
      <c r="AH4164"/>
      <c r="BG4164"/>
    </row>
    <row r="4165" spans="3:59" ht="15" x14ac:dyDescent="0.25">
      <c r="C4165"/>
      <c r="D4165"/>
      <c r="E4165"/>
      <c r="AH4165"/>
      <c r="BG4165"/>
    </row>
    <row r="4166" spans="3:59" ht="15" x14ac:dyDescent="0.25">
      <c r="C4166"/>
      <c r="D4166"/>
      <c r="E4166"/>
      <c r="AH4166"/>
      <c r="BG4166"/>
    </row>
    <row r="4167" spans="3:59" ht="15" x14ac:dyDescent="0.25">
      <c r="C4167"/>
      <c r="D4167"/>
      <c r="E4167"/>
      <c r="AH4167"/>
      <c r="BG4167"/>
    </row>
    <row r="4168" spans="3:59" ht="15" x14ac:dyDescent="0.25">
      <c r="C4168"/>
      <c r="D4168"/>
      <c r="E4168"/>
      <c r="AH4168"/>
      <c r="BG4168"/>
    </row>
    <row r="4169" spans="3:59" ht="15" x14ac:dyDescent="0.25">
      <c r="C4169"/>
      <c r="D4169"/>
      <c r="E4169"/>
      <c r="AH4169"/>
      <c r="BG4169"/>
    </row>
    <row r="4170" spans="3:59" ht="15" x14ac:dyDescent="0.25">
      <c r="C4170"/>
      <c r="D4170"/>
      <c r="E4170"/>
      <c r="AH4170"/>
      <c r="BG4170"/>
    </row>
    <row r="4171" spans="3:59" ht="15" x14ac:dyDescent="0.25">
      <c r="C4171"/>
      <c r="D4171"/>
      <c r="E4171"/>
      <c r="AH4171"/>
      <c r="BG4171"/>
    </row>
    <row r="4172" spans="3:59" ht="15" x14ac:dyDescent="0.25">
      <c r="C4172"/>
      <c r="D4172"/>
      <c r="E4172"/>
      <c r="AH4172"/>
      <c r="BG4172"/>
    </row>
    <row r="4173" spans="3:59" ht="15" x14ac:dyDescent="0.25">
      <c r="C4173"/>
      <c r="D4173"/>
      <c r="E4173"/>
      <c r="AH4173"/>
      <c r="BG4173"/>
    </row>
    <row r="4174" spans="3:59" ht="15" x14ac:dyDescent="0.25">
      <c r="C4174"/>
      <c r="D4174"/>
      <c r="E4174"/>
      <c r="AH4174"/>
      <c r="BG4174"/>
    </row>
    <row r="4175" spans="3:59" ht="15" x14ac:dyDescent="0.25">
      <c r="C4175"/>
      <c r="D4175"/>
      <c r="E4175"/>
      <c r="AH4175"/>
      <c r="BG4175"/>
    </row>
    <row r="4176" spans="3:59" ht="15" x14ac:dyDescent="0.25">
      <c r="C4176"/>
      <c r="D4176"/>
      <c r="E4176"/>
      <c r="AH4176"/>
      <c r="BG4176"/>
    </row>
    <row r="4177" spans="3:59" ht="15" x14ac:dyDescent="0.25">
      <c r="C4177"/>
      <c r="D4177"/>
      <c r="E4177"/>
      <c r="AH4177"/>
      <c r="BG4177"/>
    </row>
    <row r="4178" spans="3:59" ht="15" x14ac:dyDescent="0.25">
      <c r="C4178"/>
      <c r="D4178"/>
      <c r="E4178"/>
      <c r="AH4178"/>
      <c r="BG4178"/>
    </row>
    <row r="4179" spans="3:59" ht="15" x14ac:dyDescent="0.25">
      <c r="C4179"/>
      <c r="D4179"/>
      <c r="E4179"/>
      <c r="AH4179"/>
      <c r="BG4179"/>
    </row>
    <row r="4180" spans="3:59" ht="15" x14ac:dyDescent="0.25">
      <c r="C4180"/>
      <c r="D4180"/>
      <c r="E4180"/>
      <c r="AH4180"/>
      <c r="BG4180"/>
    </row>
    <row r="4181" spans="3:59" ht="15" x14ac:dyDescent="0.25">
      <c r="C4181"/>
      <c r="D4181"/>
      <c r="E4181"/>
      <c r="AH4181"/>
      <c r="BG4181"/>
    </row>
    <row r="4182" spans="3:59" ht="15" x14ac:dyDescent="0.25">
      <c r="C4182"/>
      <c r="D4182"/>
      <c r="E4182"/>
      <c r="AH4182"/>
      <c r="BG4182"/>
    </row>
    <row r="4183" spans="3:59" ht="15" x14ac:dyDescent="0.25">
      <c r="C4183"/>
      <c r="D4183"/>
      <c r="E4183"/>
      <c r="AH4183"/>
      <c r="BG4183"/>
    </row>
    <row r="4184" spans="3:59" ht="15" x14ac:dyDescent="0.25">
      <c r="C4184"/>
      <c r="D4184"/>
      <c r="E4184"/>
      <c r="AH4184"/>
      <c r="BG4184"/>
    </row>
    <row r="4185" spans="3:59" ht="15" x14ac:dyDescent="0.25">
      <c r="C4185"/>
      <c r="D4185"/>
      <c r="E4185"/>
      <c r="AH4185"/>
      <c r="BG4185"/>
    </row>
    <row r="4186" spans="3:59" ht="15" x14ac:dyDescent="0.25">
      <c r="C4186"/>
      <c r="D4186"/>
      <c r="E4186"/>
      <c r="AH4186"/>
      <c r="BG4186"/>
    </row>
    <row r="4187" spans="3:59" ht="15" x14ac:dyDescent="0.25">
      <c r="C4187"/>
      <c r="D4187"/>
      <c r="E4187"/>
      <c r="AH4187"/>
      <c r="BG4187"/>
    </row>
    <row r="4188" spans="3:59" ht="15" x14ac:dyDescent="0.25">
      <c r="C4188"/>
      <c r="D4188"/>
      <c r="E4188"/>
      <c r="AH4188"/>
      <c r="BG4188"/>
    </row>
    <row r="4189" spans="3:59" ht="15" x14ac:dyDescent="0.25">
      <c r="C4189"/>
      <c r="D4189"/>
      <c r="E4189"/>
      <c r="AH4189"/>
      <c r="BG4189"/>
    </row>
    <row r="4190" spans="3:59" ht="15" x14ac:dyDescent="0.25">
      <c r="C4190"/>
      <c r="D4190"/>
      <c r="E4190"/>
      <c r="AH4190"/>
      <c r="BG4190"/>
    </row>
    <row r="4191" spans="3:59" ht="15" x14ac:dyDescent="0.25">
      <c r="C4191"/>
      <c r="D4191"/>
      <c r="E4191"/>
      <c r="AH4191"/>
      <c r="BG4191"/>
    </row>
    <row r="4192" spans="3:59" ht="15" x14ac:dyDescent="0.25">
      <c r="C4192"/>
      <c r="D4192"/>
      <c r="E4192"/>
      <c r="AH4192"/>
      <c r="BG4192"/>
    </row>
    <row r="4193" spans="3:59" ht="15" x14ac:dyDescent="0.25">
      <c r="C4193"/>
      <c r="D4193"/>
      <c r="E4193"/>
      <c r="AH4193"/>
      <c r="BG4193"/>
    </row>
    <row r="4194" spans="3:59" ht="15" x14ac:dyDescent="0.25">
      <c r="C4194"/>
      <c r="D4194"/>
      <c r="E4194"/>
      <c r="AH4194"/>
      <c r="BG4194"/>
    </row>
    <row r="4195" spans="3:59" ht="15" x14ac:dyDescent="0.25">
      <c r="C4195"/>
      <c r="D4195"/>
      <c r="E4195"/>
      <c r="AH4195"/>
      <c r="BG4195"/>
    </row>
    <row r="4196" spans="3:59" ht="15" x14ac:dyDescent="0.25">
      <c r="C4196"/>
      <c r="D4196"/>
      <c r="E4196"/>
      <c r="AH4196"/>
      <c r="BG4196"/>
    </row>
    <row r="4197" spans="3:59" ht="15" x14ac:dyDescent="0.25">
      <c r="C4197"/>
      <c r="D4197"/>
      <c r="E4197"/>
      <c r="AH4197"/>
      <c r="BG4197"/>
    </row>
    <row r="4198" spans="3:59" ht="15" x14ac:dyDescent="0.25">
      <c r="C4198"/>
      <c r="D4198"/>
      <c r="E4198"/>
      <c r="AH4198"/>
      <c r="BG4198"/>
    </row>
    <row r="4199" spans="3:59" ht="15" x14ac:dyDescent="0.25">
      <c r="C4199"/>
      <c r="D4199"/>
      <c r="E4199"/>
      <c r="AH4199"/>
      <c r="BG4199"/>
    </row>
    <row r="4200" spans="3:59" ht="15" x14ac:dyDescent="0.25">
      <c r="C4200"/>
      <c r="D4200"/>
      <c r="E4200"/>
      <c r="AH4200"/>
      <c r="BG4200"/>
    </row>
    <row r="4201" spans="3:59" ht="15" x14ac:dyDescent="0.25">
      <c r="C4201"/>
      <c r="D4201"/>
      <c r="E4201"/>
      <c r="AH4201"/>
      <c r="BG4201"/>
    </row>
    <row r="4202" spans="3:59" ht="15" x14ac:dyDescent="0.25">
      <c r="C4202"/>
      <c r="D4202"/>
      <c r="E4202"/>
      <c r="AH4202"/>
      <c r="BG4202"/>
    </row>
    <row r="4203" spans="3:59" ht="15" x14ac:dyDescent="0.25">
      <c r="C4203"/>
      <c r="D4203"/>
      <c r="E4203"/>
      <c r="AH4203"/>
      <c r="BG4203"/>
    </row>
    <row r="4204" spans="3:59" ht="15" x14ac:dyDescent="0.25">
      <c r="C4204"/>
      <c r="D4204"/>
      <c r="E4204"/>
      <c r="AH4204"/>
      <c r="BG4204"/>
    </row>
    <row r="4205" spans="3:59" ht="15" x14ac:dyDescent="0.25">
      <c r="C4205"/>
      <c r="D4205"/>
      <c r="E4205"/>
      <c r="AH4205"/>
      <c r="BG4205"/>
    </row>
    <row r="4206" spans="3:59" ht="15" x14ac:dyDescent="0.25">
      <c r="C4206"/>
      <c r="D4206"/>
      <c r="E4206"/>
      <c r="AH4206"/>
      <c r="BG4206"/>
    </row>
    <row r="4207" spans="3:59" ht="15" x14ac:dyDescent="0.25">
      <c r="C4207"/>
      <c r="D4207"/>
      <c r="E4207"/>
      <c r="AH4207"/>
      <c r="BG4207"/>
    </row>
    <row r="4208" spans="3:59" ht="15" x14ac:dyDescent="0.25">
      <c r="C4208"/>
      <c r="D4208"/>
      <c r="E4208"/>
      <c r="AH4208"/>
      <c r="BG4208"/>
    </row>
    <row r="4209" spans="3:59" ht="15" x14ac:dyDescent="0.25">
      <c r="C4209"/>
      <c r="D4209"/>
      <c r="E4209"/>
      <c r="AH4209"/>
      <c r="BG4209"/>
    </row>
    <row r="4210" spans="3:59" ht="15" x14ac:dyDescent="0.25">
      <c r="C4210"/>
      <c r="D4210"/>
      <c r="E4210"/>
      <c r="AH4210"/>
      <c r="BG4210"/>
    </row>
    <row r="4211" spans="3:59" ht="15" x14ac:dyDescent="0.25">
      <c r="C4211"/>
      <c r="D4211"/>
      <c r="E4211"/>
      <c r="AH4211"/>
      <c r="BG4211"/>
    </row>
    <row r="4212" spans="3:59" ht="15" x14ac:dyDescent="0.25">
      <c r="C4212"/>
      <c r="D4212"/>
      <c r="E4212"/>
      <c r="AH4212"/>
      <c r="BG4212"/>
    </row>
    <row r="4213" spans="3:59" ht="15" x14ac:dyDescent="0.25">
      <c r="C4213"/>
      <c r="D4213"/>
      <c r="E4213"/>
      <c r="AH4213"/>
      <c r="BG4213"/>
    </row>
    <row r="4214" spans="3:59" ht="15" x14ac:dyDescent="0.25">
      <c r="C4214"/>
      <c r="D4214"/>
      <c r="E4214"/>
      <c r="AH4214"/>
      <c r="BG4214"/>
    </row>
    <row r="4215" spans="3:59" ht="15" x14ac:dyDescent="0.25">
      <c r="C4215"/>
      <c r="D4215"/>
      <c r="E4215"/>
      <c r="AH4215"/>
      <c r="BG4215"/>
    </row>
    <row r="4216" spans="3:59" ht="15" x14ac:dyDescent="0.25">
      <c r="C4216"/>
      <c r="D4216"/>
      <c r="E4216"/>
      <c r="AH4216"/>
      <c r="BG4216"/>
    </row>
    <row r="4217" spans="3:59" ht="15" x14ac:dyDescent="0.25">
      <c r="C4217"/>
      <c r="D4217"/>
      <c r="E4217"/>
      <c r="AH4217"/>
      <c r="BG4217"/>
    </row>
    <row r="4218" spans="3:59" ht="15" x14ac:dyDescent="0.25">
      <c r="C4218"/>
      <c r="D4218"/>
      <c r="E4218"/>
      <c r="AH4218"/>
      <c r="BG4218"/>
    </row>
    <row r="4219" spans="3:59" ht="15" x14ac:dyDescent="0.25">
      <c r="C4219"/>
      <c r="D4219"/>
      <c r="E4219"/>
      <c r="AH4219"/>
      <c r="BG4219"/>
    </row>
    <row r="4220" spans="3:59" ht="15" x14ac:dyDescent="0.25">
      <c r="C4220"/>
      <c r="D4220"/>
      <c r="E4220"/>
      <c r="AH4220"/>
      <c r="BG4220"/>
    </row>
    <row r="4221" spans="3:59" ht="15" x14ac:dyDescent="0.25">
      <c r="C4221"/>
      <c r="D4221"/>
      <c r="E4221"/>
      <c r="AH4221"/>
      <c r="BG4221"/>
    </row>
    <row r="4222" spans="3:59" ht="15" x14ac:dyDescent="0.25">
      <c r="C4222"/>
      <c r="D4222"/>
      <c r="E4222"/>
      <c r="AH4222"/>
      <c r="BG4222"/>
    </row>
    <row r="4223" spans="3:59" ht="15" x14ac:dyDescent="0.25">
      <c r="C4223"/>
      <c r="D4223"/>
      <c r="E4223"/>
      <c r="AH4223"/>
      <c r="BG4223"/>
    </row>
    <row r="4224" spans="3:59" ht="15" x14ac:dyDescent="0.25">
      <c r="C4224"/>
      <c r="D4224"/>
      <c r="E4224"/>
      <c r="AH4224"/>
      <c r="BG4224"/>
    </row>
    <row r="4225" spans="3:59" ht="15" x14ac:dyDescent="0.25">
      <c r="C4225"/>
      <c r="D4225"/>
      <c r="E4225"/>
      <c r="AH4225"/>
      <c r="BG4225"/>
    </row>
    <row r="4226" spans="3:59" ht="15" x14ac:dyDescent="0.25">
      <c r="C4226"/>
      <c r="D4226"/>
      <c r="E4226"/>
      <c r="AH4226"/>
      <c r="BG4226"/>
    </row>
    <row r="4227" spans="3:59" ht="15" x14ac:dyDescent="0.25">
      <c r="C4227"/>
      <c r="D4227"/>
      <c r="E4227"/>
      <c r="AH4227"/>
      <c r="BG4227"/>
    </row>
    <row r="4228" spans="3:59" ht="15" x14ac:dyDescent="0.25">
      <c r="C4228"/>
      <c r="D4228"/>
      <c r="E4228"/>
      <c r="AH4228"/>
      <c r="BG4228"/>
    </row>
    <row r="4229" spans="3:59" ht="15" x14ac:dyDescent="0.25">
      <c r="C4229"/>
      <c r="D4229"/>
      <c r="E4229"/>
      <c r="AH4229"/>
      <c r="BG4229"/>
    </row>
    <row r="4230" spans="3:59" ht="15" x14ac:dyDescent="0.25">
      <c r="C4230"/>
      <c r="D4230"/>
      <c r="E4230"/>
      <c r="AH4230"/>
      <c r="BG4230"/>
    </row>
    <row r="4231" spans="3:59" ht="15" x14ac:dyDescent="0.25">
      <c r="C4231"/>
      <c r="D4231"/>
      <c r="E4231"/>
      <c r="AH4231"/>
      <c r="BG4231"/>
    </row>
    <row r="4232" spans="3:59" ht="15" x14ac:dyDescent="0.25">
      <c r="C4232"/>
      <c r="D4232"/>
      <c r="E4232"/>
      <c r="AH4232"/>
      <c r="BG4232"/>
    </row>
    <row r="4233" spans="3:59" ht="15" x14ac:dyDescent="0.25">
      <c r="C4233"/>
      <c r="D4233"/>
      <c r="E4233"/>
      <c r="AH4233"/>
      <c r="BG4233"/>
    </row>
    <row r="4234" spans="3:59" ht="15" x14ac:dyDescent="0.25">
      <c r="C4234"/>
      <c r="D4234"/>
      <c r="E4234"/>
      <c r="AH4234"/>
      <c r="BG4234"/>
    </row>
    <row r="4235" spans="3:59" ht="15" x14ac:dyDescent="0.25">
      <c r="C4235"/>
      <c r="D4235"/>
      <c r="E4235"/>
      <c r="AH4235"/>
      <c r="BG4235"/>
    </row>
    <row r="4236" spans="3:59" ht="15" x14ac:dyDescent="0.25">
      <c r="C4236"/>
      <c r="D4236"/>
      <c r="E4236"/>
      <c r="AH4236"/>
      <c r="BG4236"/>
    </row>
    <row r="4237" spans="3:59" ht="15" x14ac:dyDescent="0.25">
      <c r="C4237"/>
      <c r="D4237"/>
      <c r="E4237"/>
      <c r="AH4237"/>
      <c r="BG4237"/>
    </row>
    <row r="4238" spans="3:59" ht="15" x14ac:dyDescent="0.25">
      <c r="C4238"/>
      <c r="D4238"/>
      <c r="E4238"/>
      <c r="AH4238"/>
      <c r="BG4238"/>
    </row>
    <row r="4239" spans="3:59" ht="15" x14ac:dyDescent="0.25">
      <c r="C4239"/>
      <c r="D4239"/>
      <c r="E4239"/>
      <c r="AH4239"/>
      <c r="BG4239"/>
    </row>
    <row r="4240" spans="3:59" ht="15" x14ac:dyDescent="0.25">
      <c r="C4240"/>
      <c r="D4240"/>
      <c r="E4240"/>
      <c r="AH4240"/>
      <c r="BG4240"/>
    </row>
    <row r="4241" spans="3:59" ht="15" x14ac:dyDescent="0.25">
      <c r="C4241"/>
      <c r="D4241"/>
      <c r="E4241"/>
      <c r="AH4241"/>
      <c r="BG4241"/>
    </row>
    <row r="4242" spans="3:59" ht="15" x14ac:dyDescent="0.25">
      <c r="C4242"/>
      <c r="D4242"/>
      <c r="E4242"/>
      <c r="AH4242"/>
      <c r="BG4242"/>
    </row>
    <row r="4243" spans="3:59" ht="15" x14ac:dyDescent="0.25">
      <c r="C4243"/>
      <c r="D4243"/>
      <c r="E4243"/>
      <c r="AH4243"/>
      <c r="BG4243"/>
    </row>
    <row r="4244" spans="3:59" ht="15" x14ac:dyDescent="0.25">
      <c r="C4244"/>
      <c r="D4244"/>
      <c r="E4244"/>
      <c r="AH4244"/>
      <c r="BG4244"/>
    </row>
    <row r="4245" spans="3:59" ht="15" x14ac:dyDescent="0.25">
      <c r="C4245"/>
      <c r="D4245"/>
      <c r="E4245"/>
      <c r="AH4245"/>
      <c r="BG4245"/>
    </row>
    <row r="4246" spans="3:59" ht="15" x14ac:dyDescent="0.25">
      <c r="C4246"/>
      <c r="D4246"/>
      <c r="E4246"/>
      <c r="AH4246"/>
      <c r="BG4246"/>
    </row>
    <row r="4247" spans="3:59" ht="15" x14ac:dyDescent="0.25">
      <c r="C4247"/>
      <c r="D4247"/>
      <c r="E4247"/>
      <c r="AH4247"/>
      <c r="BG4247"/>
    </row>
    <row r="4248" spans="3:59" ht="15" x14ac:dyDescent="0.25">
      <c r="C4248"/>
      <c r="D4248"/>
      <c r="E4248"/>
      <c r="AH4248"/>
      <c r="BG4248"/>
    </row>
    <row r="4249" spans="3:59" ht="15" x14ac:dyDescent="0.25">
      <c r="C4249"/>
      <c r="D4249"/>
      <c r="E4249"/>
      <c r="AH4249"/>
      <c r="BG4249"/>
    </row>
    <row r="4250" spans="3:59" ht="15" x14ac:dyDescent="0.25">
      <c r="C4250"/>
      <c r="D4250"/>
      <c r="E4250"/>
      <c r="AH4250"/>
      <c r="BG4250"/>
    </row>
    <row r="4251" spans="3:59" ht="15" x14ac:dyDescent="0.25">
      <c r="C4251"/>
      <c r="D4251"/>
      <c r="E4251"/>
      <c r="AH4251"/>
      <c r="BG4251"/>
    </row>
    <row r="4252" spans="3:59" ht="15" x14ac:dyDescent="0.25">
      <c r="C4252"/>
      <c r="D4252"/>
      <c r="E4252"/>
      <c r="AH4252"/>
      <c r="BG4252"/>
    </row>
    <row r="4253" spans="3:59" ht="15" x14ac:dyDescent="0.25">
      <c r="C4253"/>
      <c r="D4253"/>
      <c r="E4253"/>
      <c r="AH4253"/>
      <c r="BG4253"/>
    </row>
    <row r="4254" spans="3:59" ht="15" x14ac:dyDescent="0.25">
      <c r="C4254"/>
      <c r="D4254"/>
      <c r="E4254"/>
      <c r="AH4254"/>
      <c r="BG4254"/>
    </row>
    <row r="4255" spans="3:59" ht="15" x14ac:dyDescent="0.25">
      <c r="C4255"/>
      <c r="D4255"/>
      <c r="E4255"/>
      <c r="AH4255"/>
      <c r="BG4255"/>
    </row>
    <row r="4256" spans="3:59" ht="15" x14ac:dyDescent="0.25">
      <c r="C4256"/>
      <c r="D4256"/>
      <c r="E4256"/>
      <c r="AH4256"/>
      <c r="BG4256"/>
    </row>
    <row r="4257" spans="3:59" ht="15" x14ac:dyDescent="0.25">
      <c r="C4257"/>
      <c r="D4257"/>
      <c r="E4257"/>
      <c r="AH4257"/>
      <c r="BG4257"/>
    </row>
    <row r="4258" spans="3:59" ht="15" x14ac:dyDescent="0.25">
      <c r="C4258"/>
      <c r="D4258"/>
      <c r="E4258"/>
      <c r="AH4258"/>
      <c r="BG4258"/>
    </row>
    <row r="4259" spans="3:59" ht="15" x14ac:dyDescent="0.25">
      <c r="C4259"/>
      <c r="D4259"/>
      <c r="E4259"/>
      <c r="AH4259"/>
      <c r="BG4259"/>
    </row>
    <row r="4260" spans="3:59" ht="15" x14ac:dyDescent="0.25">
      <c r="C4260"/>
      <c r="D4260"/>
      <c r="E4260"/>
      <c r="AH4260"/>
      <c r="BG4260"/>
    </row>
    <row r="4261" spans="3:59" ht="15" x14ac:dyDescent="0.25">
      <c r="C4261"/>
      <c r="D4261"/>
      <c r="E4261"/>
      <c r="AH4261"/>
      <c r="BG4261"/>
    </row>
    <row r="4262" spans="3:59" ht="15" x14ac:dyDescent="0.25">
      <c r="C4262"/>
      <c r="D4262"/>
      <c r="E4262"/>
      <c r="AH4262"/>
      <c r="BG4262"/>
    </row>
    <row r="4263" spans="3:59" ht="15" x14ac:dyDescent="0.25">
      <c r="C4263"/>
      <c r="D4263"/>
      <c r="E4263"/>
      <c r="AH4263"/>
      <c r="BG4263"/>
    </row>
    <row r="4264" spans="3:59" ht="15" x14ac:dyDescent="0.25">
      <c r="C4264"/>
      <c r="D4264"/>
      <c r="E4264"/>
      <c r="AH4264"/>
      <c r="BG4264"/>
    </row>
    <row r="4265" spans="3:59" ht="15" x14ac:dyDescent="0.25">
      <c r="C4265"/>
      <c r="D4265"/>
      <c r="E4265"/>
      <c r="AH4265"/>
      <c r="BG4265"/>
    </row>
    <row r="4266" spans="3:59" ht="15" x14ac:dyDescent="0.25">
      <c r="C4266"/>
      <c r="D4266"/>
      <c r="E4266"/>
      <c r="AH4266"/>
      <c r="BG4266"/>
    </row>
    <row r="4267" spans="3:59" ht="15" x14ac:dyDescent="0.25">
      <c r="C4267"/>
      <c r="D4267"/>
      <c r="E4267"/>
      <c r="AH4267"/>
      <c r="BG4267"/>
    </row>
    <row r="4268" spans="3:59" ht="15" x14ac:dyDescent="0.25">
      <c r="C4268"/>
      <c r="D4268"/>
      <c r="E4268"/>
      <c r="AH4268"/>
      <c r="BG4268"/>
    </row>
    <row r="4269" spans="3:59" ht="15" x14ac:dyDescent="0.25">
      <c r="C4269"/>
      <c r="D4269"/>
      <c r="E4269"/>
      <c r="AH4269"/>
      <c r="BG4269"/>
    </row>
    <row r="4270" spans="3:59" ht="15" x14ac:dyDescent="0.25">
      <c r="C4270"/>
      <c r="D4270"/>
      <c r="E4270"/>
      <c r="AH4270"/>
      <c r="BG4270"/>
    </row>
    <row r="4271" spans="3:59" ht="15" x14ac:dyDescent="0.25">
      <c r="C4271"/>
      <c r="D4271"/>
      <c r="E4271"/>
      <c r="AH4271"/>
      <c r="BG4271"/>
    </row>
    <row r="4272" spans="3:59" ht="15" x14ac:dyDescent="0.25">
      <c r="C4272"/>
      <c r="D4272"/>
      <c r="E4272"/>
      <c r="AH4272"/>
      <c r="BG4272"/>
    </row>
    <row r="4273" spans="3:59" ht="15" x14ac:dyDescent="0.25">
      <c r="C4273"/>
      <c r="D4273"/>
      <c r="E4273"/>
      <c r="AH4273"/>
      <c r="BG4273"/>
    </row>
    <row r="4274" spans="3:59" ht="15" x14ac:dyDescent="0.25">
      <c r="C4274"/>
      <c r="D4274"/>
      <c r="E4274"/>
      <c r="AH4274"/>
      <c r="BG4274"/>
    </row>
    <row r="4275" spans="3:59" ht="15" x14ac:dyDescent="0.25">
      <c r="C4275"/>
      <c r="D4275"/>
      <c r="E4275"/>
      <c r="AH4275"/>
      <c r="BG4275"/>
    </row>
    <row r="4276" spans="3:59" ht="15" x14ac:dyDescent="0.25">
      <c r="C4276"/>
      <c r="D4276"/>
      <c r="E4276"/>
      <c r="AH4276"/>
      <c r="BG4276"/>
    </row>
    <row r="4277" spans="3:59" ht="15" x14ac:dyDescent="0.25">
      <c r="C4277"/>
      <c r="D4277"/>
      <c r="E4277"/>
      <c r="AH4277"/>
      <c r="BG4277"/>
    </row>
    <row r="4278" spans="3:59" ht="15" x14ac:dyDescent="0.25">
      <c r="C4278"/>
      <c r="D4278"/>
      <c r="E4278"/>
      <c r="AH4278"/>
      <c r="BG4278"/>
    </row>
    <row r="4279" spans="3:59" ht="15" x14ac:dyDescent="0.25">
      <c r="C4279"/>
      <c r="D4279"/>
      <c r="E4279"/>
      <c r="AH4279"/>
      <c r="BG4279"/>
    </row>
    <row r="4280" spans="3:59" ht="15" x14ac:dyDescent="0.25">
      <c r="C4280"/>
      <c r="D4280"/>
      <c r="E4280"/>
      <c r="AH4280"/>
      <c r="BG4280"/>
    </row>
    <row r="4281" spans="3:59" ht="15" x14ac:dyDescent="0.25">
      <c r="C4281"/>
      <c r="D4281"/>
      <c r="E4281"/>
      <c r="AH4281"/>
      <c r="BG4281"/>
    </row>
    <row r="4282" spans="3:59" ht="15" x14ac:dyDescent="0.25">
      <c r="C4282"/>
      <c r="D4282"/>
      <c r="E4282"/>
      <c r="AH4282"/>
      <c r="BG4282"/>
    </row>
    <row r="4283" spans="3:59" ht="15" x14ac:dyDescent="0.25">
      <c r="C4283"/>
      <c r="D4283"/>
      <c r="E4283"/>
      <c r="AH4283"/>
      <c r="BG4283"/>
    </row>
    <row r="4284" spans="3:59" ht="15" x14ac:dyDescent="0.25">
      <c r="C4284"/>
      <c r="D4284"/>
      <c r="E4284"/>
      <c r="AH4284"/>
      <c r="BG4284"/>
    </row>
    <row r="4285" spans="3:59" ht="15" x14ac:dyDescent="0.25">
      <c r="C4285"/>
      <c r="D4285"/>
      <c r="E4285"/>
      <c r="AH4285"/>
      <c r="BG4285"/>
    </row>
    <row r="4286" spans="3:59" ht="15" x14ac:dyDescent="0.25">
      <c r="C4286"/>
      <c r="D4286"/>
      <c r="E4286"/>
      <c r="AH4286"/>
      <c r="BG4286"/>
    </row>
    <row r="4287" spans="3:59" ht="15" x14ac:dyDescent="0.25">
      <c r="C4287"/>
      <c r="D4287"/>
      <c r="E4287"/>
      <c r="AH4287"/>
      <c r="BG4287"/>
    </row>
    <row r="4288" spans="3:59" ht="15" x14ac:dyDescent="0.25">
      <c r="C4288"/>
      <c r="D4288"/>
      <c r="E4288"/>
      <c r="AH4288"/>
      <c r="BG4288"/>
    </row>
    <row r="4289" spans="3:59" ht="15" x14ac:dyDescent="0.25">
      <c r="C4289"/>
      <c r="D4289"/>
      <c r="E4289"/>
      <c r="AH4289"/>
      <c r="BG4289"/>
    </row>
    <row r="4290" spans="3:59" ht="15" x14ac:dyDescent="0.25">
      <c r="C4290"/>
      <c r="D4290"/>
      <c r="E4290"/>
      <c r="AH4290"/>
      <c r="BG4290"/>
    </row>
    <row r="4291" spans="3:59" ht="15" x14ac:dyDescent="0.25">
      <c r="C4291"/>
      <c r="D4291"/>
      <c r="E4291"/>
      <c r="AH4291"/>
      <c r="BG4291"/>
    </row>
    <row r="4292" spans="3:59" ht="15" x14ac:dyDescent="0.25">
      <c r="C4292"/>
      <c r="D4292"/>
      <c r="E4292"/>
      <c r="AH4292"/>
      <c r="BG4292"/>
    </row>
    <row r="4293" spans="3:59" ht="15" x14ac:dyDescent="0.25">
      <c r="C4293"/>
      <c r="D4293"/>
      <c r="E4293"/>
      <c r="AH4293"/>
      <c r="BG4293"/>
    </row>
    <row r="4294" spans="3:59" ht="15" x14ac:dyDescent="0.25">
      <c r="C4294"/>
      <c r="D4294"/>
      <c r="E4294"/>
      <c r="AH4294"/>
      <c r="BG4294"/>
    </row>
    <row r="4295" spans="3:59" ht="15" x14ac:dyDescent="0.25">
      <c r="C4295"/>
      <c r="D4295"/>
      <c r="E4295"/>
      <c r="AH4295"/>
      <c r="BG4295"/>
    </row>
    <row r="4296" spans="3:59" ht="15" x14ac:dyDescent="0.25">
      <c r="C4296"/>
      <c r="D4296"/>
      <c r="E4296"/>
      <c r="AH4296"/>
      <c r="BG4296"/>
    </row>
    <row r="4297" spans="3:59" ht="15" x14ac:dyDescent="0.25">
      <c r="C4297"/>
      <c r="D4297"/>
      <c r="E4297"/>
      <c r="AH4297"/>
      <c r="BG4297"/>
    </row>
    <row r="4298" spans="3:59" ht="15" x14ac:dyDescent="0.25">
      <c r="C4298"/>
      <c r="D4298"/>
      <c r="E4298"/>
      <c r="AH4298"/>
      <c r="BG4298"/>
    </row>
    <row r="4299" spans="3:59" ht="15" x14ac:dyDescent="0.25">
      <c r="C4299"/>
      <c r="D4299"/>
      <c r="E4299"/>
      <c r="AH4299"/>
      <c r="BG4299"/>
    </row>
    <row r="4300" spans="3:59" ht="15" x14ac:dyDescent="0.25">
      <c r="C4300"/>
      <c r="D4300"/>
      <c r="E4300"/>
      <c r="AH4300"/>
      <c r="BG4300"/>
    </row>
    <row r="4301" spans="3:59" ht="15" x14ac:dyDescent="0.25">
      <c r="C4301"/>
      <c r="D4301"/>
      <c r="E4301"/>
      <c r="AH4301"/>
      <c r="BG4301"/>
    </row>
    <row r="4302" spans="3:59" ht="15" x14ac:dyDescent="0.25">
      <c r="C4302"/>
      <c r="D4302"/>
      <c r="E4302"/>
      <c r="AH4302"/>
      <c r="BG4302"/>
    </row>
    <row r="4303" spans="3:59" ht="15" x14ac:dyDescent="0.25">
      <c r="C4303"/>
      <c r="D4303"/>
      <c r="E4303"/>
      <c r="AH4303"/>
      <c r="BG4303"/>
    </row>
    <row r="4304" spans="3:59" ht="15" x14ac:dyDescent="0.25">
      <c r="C4304"/>
      <c r="D4304"/>
      <c r="E4304"/>
      <c r="AH4304"/>
      <c r="BG4304"/>
    </row>
    <row r="4305" spans="3:59" ht="15" x14ac:dyDescent="0.25">
      <c r="C4305"/>
      <c r="D4305"/>
      <c r="E4305"/>
      <c r="AH4305"/>
      <c r="BG4305"/>
    </row>
    <row r="4306" spans="3:59" ht="15" x14ac:dyDescent="0.25">
      <c r="C4306"/>
      <c r="D4306"/>
      <c r="E4306"/>
      <c r="AH4306"/>
      <c r="BG4306"/>
    </row>
    <row r="4307" spans="3:59" ht="15" x14ac:dyDescent="0.25">
      <c r="C4307"/>
      <c r="D4307"/>
      <c r="E4307"/>
      <c r="AH4307"/>
      <c r="BG4307"/>
    </row>
    <row r="4308" spans="3:59" ht="15" x14ac:dyDescent="0.25">
      <c r="C4308"/>
      <c r="D4308"/>
      <c r="E4308"/>
      <c r="AH4308"/>
      <c r="BG4308"/>
    </row>
    <row r="4309" spans="3:59" ht="15" x14ac:dyDescent="0.25">
      <c r="C4309"/>
      <c r="D4309"/>
      <c r="E4309"/>
      <c r="AH4309"/>
      <c r="BG4309"/>
    </row>
    <row r="4310" spans="3:59" ht="15" x14ac:dyDescent="0.25">
      <c r="C4310"/>
      <c r="D4310"/>
      <c r="E4310"/>
      <c r="AH4310"/>
      <c r="BG4310"/>
    </row>
    <row r="4311" spans="3:59" ht="15" x14ac:dyDescent="0.25">
      <c r="C4311"/>
      <c r="D4311"/>
      <c r="E4311"/>
      <c r="AH4311"/>
      <c r="BG4311"/>
    </row>
    <row r="4312" spans="3:59" ht="15" x14ac:dyDescent="0.25">
      <c r="C4312"/>
      <c r="D4312"/>
      <c r="E4312"/>
      <c r="AH4312"/>
      <c r="BG4312"/>
    </row>
    <row r="4313" spans="3:59" ht="15" x14ac:dyDescent="0.25">
      <c r="C4313"/>
      <c r="D4313"/>
      <c r="E4313"/>
      <c r="AH4313"/>
      <c r="BG4313"/>
    </row>
    <row r="4314" spans="3:59" ht="15" x14ac:dyDescent="0.25">
      <c r="C4314"/>
      <c r="D4314"/>
      <c r="E4314"/>
      <c r="AH4314"/>
      <c r="BG4314"/>
    </row>
    <row r="4315" spans="3:59" ht="15" x14ac:dyDescent="0.25">
      <c r="C4315"/>
      <c r="D4315"/>
      <c r="E4315"/>
      <c r="AH4315"/>
      <c r="BG4315"/>
    </row>
    <row r="4316" spans="3:59" ht="15" x14ac:dyDescent="0.25">
      <c r="C4316"/>
      <c r="D4316"/>
      <c r="E4316"/>
      <c r="AH4316"/>
      <c r="BG4316"/>
    </row>
    <row r="4317" spans="3:59" ht="15" x14ac:dyDescent="0.25">
      <c r="C4317"/>
      <c r="D4317"/>
      <c r="E4317"/>
      <c r="AH4317"/>
      <c r="BG4317"/>
    </row>
    <row r="4318" spans="3:59" ht="15" x14ac:dyDescent="0.25">
      <c r="C4318"/>
      <c r="D4318"/>
      <c r="E4318"/>
      <c r="AH4318"/>
      <c r="BG4318"/>
    </row>
    <row r="4319" spans="3:59" ht="15" x14ac:dyDescent="0.25">
      <c r="C4319"/>
      <c r="D4319"/>
      <c r="E4319"/>
      <c r="AH4319"/>
      <c r="BG4319"/>
    </row>
    <row r="4320" spans="3:59" ht="15" x14ac:dyDescent="0.25">
      <c r="C4320"/>
      <c r="D4320"/>
      <c r="E4320"/>
      <c r="AH4320"/>
      <c r="BG4320"/>
    </row>
    <row r="4321" spans="3:59" ht="15" x14ac:dyDescent="0.25">
      <c r="C4321"/>
      <c r="D4321"/>
      <c r="E4321"/>
      <c r="AH4321"/>
      <c r="BG4321"/>
    </row>
    <row r="4322" spans="3:59" ht="15" x14ac:dyDescent="0.25">
      <c r="C4322"/>
      <c r="D4322"/>
      <c r="E4322"/>
      <c r="AH4322"/>
      <c r="BG4322"/>
    </row>
    <row r="4323" spans="3:59" ht="15" x14ac:dyDescent="0.25">
      <c r="C4323"/>
      <c r="D4323"/>
      <c r="E4323"/>
      <c r="AH4323"/>
      <c r="BG4323"/>
    </row>
    <row r="4324" spans="3:59" ht="15" x14ac:dyDescent="0.25">
      <c r="C4324"/>
      <c r="D4324"/>
      <c r="E4324"/>
      <c r="AH4324"/>
      <c r="BG4324"/>
    </row>
    <row r="4325" spans="3:59" ht="15" x14ac:dyDescent="0.25">
      <c r="C4325"/>
      <c r="D4325"/>
      <c r="E4325"/>
      <c r="AH4325"/>
      <c r="BG4325"/>
    </row>
    <row r="4326" spans="3:59" ht="15" x14ac:dyDescent="0.25">
      <c r="C4326"/>
      <c r="D4326"/>
      <c r="E4326"/>
      <c r="AH4326"/>
      <c r="BG4326"/>
    </row>
    <row r="4327" spans="3:59" ht="15" x14ac:dyDescent="0.25">
      <c r="C4327"/>
      <c r="D4327"/>
      <c r="E4327"/>
      <c r="AH4327"/>
      <c r="BG4327"/>
    </row>
    <row r="4328" spans="3:59" ht="15" x14ac:dyDescent="0.25">
      <c r="C4328"/>
      <c r="D4328"/>
      <c r="E4328"/>
      <c r="AH4328"/>
      <c r="BG4328"/>
    </row>
    <row r="4329" spans="3:59" ht="15" x14ac:dyDescent="0.25">
      <c r="C4329"/>
      <c r="D4329"/>
      <c r="E4329"/>
      <c r="AH4329"/>
      <c r="BG4329"/>
    </row>
    <row r="4330" spans="3:59" ht="15" x14ac:dyDescent="0.25">
      <c r="C4330"/>
      <c r="D4330"/>
      <c r="E4330"/>
      <c r="AH4330"/>
      <c r="BG4330"/>
    </row>
    <row r="4331" spans="3:59" ht="15" x14ac:dyDescent="0.25">
      <c r="C4331"/>
      <c r="D4331"/>
      <c r="E4331"/>
      <c r="AH4331"/>
      <c r="BG4331"/>
    </row>
    <row r="4332" spans="3:59" ht="15" x14ac:dyDescent="0.25">
      <c r="C4332"/>
      <c r="D4332"/>
      <c r="E4332"/>
      <c r="AH4332"/>
      <c r="BG4332"/>
    </row>
    <row r="4333" spans="3:59" ht="15" x14ac:dyDescent="0.25">
      <c r="C4333"/>
      <c r="D4333"/>
      <c r="E4333"/>
      <c r="AH4333"/>
      <c r="BG4333"/>
    </row>
    <row r="4334" spans="3:59" ht="15" x14ac:dyDescent="0.25">
      <c r="C4334"/>
      <c r="D4334"/>
      <c r="E4334"/>
      <c r="AH4334"/>
      <c r="BG4334"/>
    </row>
    <row r="4335" spans="3:59" ht="15" x14ac:dyDescent="0.25">
      <c r="C4335"/>
      <c r="D4335"/>
      <c r="E4335"/>
      <c r="AH4335"/>
      <c r="BG4335"/>
    </row>
    <row r="4336" spans="3:59" ht="15" x14ac:dyDescent="0.25">
      <c r="C4336"/>
      <c r="D4336"/>
      <c r="E4336"/>
      <c r="AH4336"/>
      <c r="BG4336"/>
    </row>
    <row r="4337" spans="3:59" ht="15" x14ac:dyDescent="0.25">
      <c r="C4337"/>
      <c r="D4337"/>
      <c r="E4337"/>
      <c r="AH4337"/>
      <c r="BG4337"/>
    </row>
    <row r="4338" spans="3:59" ht="15" x14ac:dyDescent="0.25">
      <c r="C4338"/>
      <c r="D4338"/>
      <c r="E4338"/>
      <c r="AH4338"/>
      <c r="BG4338"/>
    </row>
    <row r="4339" spans="3:59" ht="15" x14ac:dyDescent="0.25">
      <c r="C4339"/>
      <c r="D4339"/>
      <c r="E4339"/>
      <c r="AH4339"/>
      <c r="BG4339"/>
    </row>
    <row r="4340" spans="3:59" ht="15" x14ac:dyDescent="0.25">
      <c r="C4340"/>
      <c r="D4340"/>
      <c r="E4340"/>
      <c r="AH4340"/>
      <c r="BG4340"/>
    </row>
    <row r="4341" spans="3:59" ht="15" x14ac:dyDescent="0.25">
      <c r="C4341"/>
      <c r="D4341"/>
      <c r="E4341"/>
      <c r="AH4341"/>
      <c r="BG4341"/>
    </row>
    <row r="4342" spans="3:59" ht="15" x14ac:dyDescent="0.25">
      <c r="C4342"/>
      <c r="D4342"/>
      <c r="E4342"/>
      <c r="AH4342"/>
      <c r="BG4342"/>
    </row>
    <row r="4343" spans="3:59" ht="15" x14ac:dyDescent="0.25">
      <c r="C4343"/>
      <c r="D4343"/>
      <c r="E4343"/>
      <c r="AH4343"/>
      <c r="BG4343"/>
    </row>
    <row r="4344" spans="3:59" ht="15" x14ac:dyDescent="0.25">
      <c r="C4344"/>
      <c r="D4344"/>
      <c r="E4344"/>
      <c r="AH4344"/>
      <c r="BG4344"/>
    </row>
    <row r="4345" spans="3:59" ht="15" x14ac:dyDescent="0.25">
      <c r="C4345"/>
      <c r="D4345"/>
      <c r="E4345"/>
      <c r="AH4345"/>
      <c r="BG4345"/>
    </row>
    <row r="4346" spans="3:59" ht="15" x14ac:dyDescent="0.25">
      <c r="C4346"/>
      <c r="D4346"/>
      <c r="E4346"/>
      <c r="AH4346"/>
      <c r="BG4346"/>
    </row>
    <row r="4347" spans="3:59" ht="15" x14ac:dyDescent="0.25">
      <c r="C4347"/>
      <c r="D4347"/>
      <c r="E4347"/>
      <c r="AH4347"/>
      <c r="BG4347"/>
    </row>
    <row r="4348" spans="3:59" ht="15" x14ac:dyDescent="0.25">
      <c r="C4348"/>
      <c r="D4348"/>
      <c r="E4348"/>
      <c r="AH4348"/>
      <c r="BG4348"/>
    </row>
    <row r="4349" spans="3:59" ht="15" x14ac:dyDescent="0.25">
      <c r="C4349"/>
      <c r="D4349"/>
      <c r="E4349"/>
      <c r="AH4349"/>
      <c r="BG4349"/>
    </row>
    <row r="4350" spans="3:59" ht="15" x14ac:dyDescent="0.25">
      <c r="C4350"/>
      <c r="D4350"/>
      <c r="E4350"/>
      <c r="AH4350"/>
      <c r="BG4350"/>
    </row>
    <row r="4351" spans="3:59" ht="15" x14ac:dyDescent="0.25">
      <c r="C4351"/>
      <c r="D4351"/>
      <c r="E4351"/>
      <c r="AH4351"/>
      <c r="BG4351"/>
    </row>
    <row r="4352" spans="3:59" ht="15" x14ac:dyDescent="0.25">
      <c r="C4352"/>
      <c r="D4352"/>
      <c r="E4352"/>
      <c r="AH4352"/>
      <c r="BG4352"/>
    </row>
    <row r="4353" spans="3:59" ht="15" x14ac:dyDescent="0.25">
      <c r="C4353"/>
      <c r="D4353"/>
      <c r="E4353"/>
      <c r="AH4353"/>
      <c r="BG4353"/>
    </row>
    <row r="4354" spans="3:59" ht="15" x14ac:dyDescent="0.25">
      <c r="C4354"/>
      <c r="D4354"/>
      <c r="E4354"/>
      <c r="AH4354"/>
      <c r="BG4354"/>
    </row>
    <row r="4355" spans="3:59" ht="15" x14ac:dyDescent="0.25">
      <c r="C4355"/>
      <c r="D4355"/>
      <c r="E4355"/>
      <c r="AH4355"/>
      <c r="BG4355"/>
    </row>
    <row r="4356" spans="3:59" ht="15" x14ac:dyDescent="0.25">
      <c r="C4356"/>
      <c r="D4356"/>
      <c r="E4356"/>
      <c r="AH4356"/>
      <c r="BG4356"/>
    </row>
    <row r="4357" spans="3:59" ht="15" x14ac:dyDescent="0.25">
      <c r="C4357"/>
      <c r="D4357"/>
      <c r="E4357"/>
      <c r="AH4357"/>
      <c r="BG4357"/>
    </row>
    <row r="4358" spans="3:59" ht="15" x14ac:dyDescent="0.25">
      <c r="C4358"/>
      <c r="D4358"/>
      <c r="E4358"/>
      <c r="AH4358"/>
      <c r="BG4358"/>
    </row>
    <row r="4359" spans="3:59" ht="15" x14ac:dyDescent="0.25">
      <c r="C4359"/>
      <c r="D4359"/>
      <c r="E4359"/>
      <c r="AH4359"/>
      <c r="BG4359"/>
    </row>
    <row r="4360" spans="3:59" ht="15" x14ac:dyDescent="0.25">
      <c r="C4360"/>
      <c r="D4360"/>
      <c r="E4360"/>
      <c r="AH4360"/>
      <c r="BG4360"/>
    </row>
    <row r="4361" spans="3:59" ht="15" x14ac:dyDescent="0.25">
      <c r="C4361"/>
      <c r="D4361"/>
      <c r="E4361"/>
      <c r="AH4361"/>
      <c r="BG4361"/>
    </row>
    <row r="4362" spans="3:59" ht="15" x14ac:dyDescent="0.25">
      <c r="C4362"/>
      <c r="D4362"/>
      <c r="E4362"/>
      <c r="AH4362"/>
      <c r="BG4362"/>
    </row>
    <row r="4363" spans="3:59" ht="15" x14ac:dyDescent="0.25">
      <c r="C4363"/>
      <c r="D4363"/>
      <c r="E4363"/>
      <c r="AH4363"/>
      <c r="BG4363"/>
    </row>
    <row r="4364" spans="3:59" ht="15" x14ac:dyDescent="0.25">
      <c r="C4364"/>
      <c r="D4364"/>
      <c r="E4364"/>
      <c r="AH4364"/>
      <c r="BG4364"/>
    </row>
    <row r="4365" spans="3:59" ht="15" x14ac:dyDescent="0.25">
      <c r="C4365"/>
      <c r="D4365"/>
      <c r="E4365"/>
      <c r="AH4365"/>
      <c r="BG4365"/>
    </row>
    <row r="4366" spans="3:59" ht="15" x14ac:dyDescent="0.25">
      <c r="C4366"/>
      <c r="D4366"/>
      <c r="E4366"/>
      <c r="AH4366"/>
      <c r="BG4366"/>
    </row>
    <row r="4367" spans="3:59" ht="15" x14ac:dyDescent="0.25">
      <c r="C4367"/>
      <c r="D4367"/>
      <c r="E4367"/>
      <c r="AH4367"/>
      <c r="BG4367"/>
    </row>
    <row r="4368" spans="3:59" ht="15" x14ac:dyDescent="0.25">
      <c r="C4368"/>
      <c r="D4368"/>
      <c r="E4368"/>
      <c r="AH4368"/>
      <c r="BG4368"/>
    </row>
    <row r="4369" spans="3:59" ht="15" x14ac:dyDescent="0.25">
      <c r="C4369"/>
      <c r="D4369"/>
      <c r="E4369"/>
      <c r="AH4369"/>
      <c r="BG4369"/>
    </row>
    <row r="4370" spans="3:59" ht="15" x14ac:dyDescent="0.25">
      <c r="C4370"/>
      <c r="D4370"/>
      <c r="E4370"/>
      <c r="AH4370"/>
      <c r="BG4370"/>
    </row>
    <row r="4371" spans="3:59" ht="15" x14ac:dyDescent="0.25">
      <c r="C4371"/>
      <c r="D4371"/>
      <c r="E4371"/>
      <c r="AH4371"/>
      <c r="BG4371"/>
    </row>
    <row r="4372" spans="3:59" ht="15" x14ac:dyDescent="0.25">
      <c r="C4372"/>
      <c r="D4372"/>
      <c r="E4372"/>
      <c r="AH4372"/>
      <c r="BG4372"/>
    </row>
    <row r="4373" spans="3:59" ht="15" x14ac:dyDescent="0.25">
      <c r="C4373"/>
      <c r="D4373"/>
      <c r="E4373"/>
      <c r="AH4373"/>
      <c r="BG4373"/>
    </row>
    <row r="4374" spans="3:59" ht="15" x14ac:dyDescent="0.25">
      <c r="C4374"/>
      <c r="D4374"/>
      <c r="E4374"/>
      <c r="AH4374"/>
      <c r="BG4374"/>
    </row>
    <row r="4375" spans="3:59" ht="15" x14ac:dyDescent="0.25">
      <c r="C4375"/>
      <c r="D4375"/>
      <c r="E4375"/>
      <c r="AH4375"/>
      <c r="BG4375"/>
    </row>
    <row r="4376" spans="3:59" ht="15" x14ac:dyDescent="0.25">
      <c r="C4376"/>
      <c r="D4376"/>
      <c r="E4376"/>
      <c r="AH4376"/>
      <c r="BG4376"/>
    </row>
    <row r="4377" spans="3:59" ht="15" x14ac:dyDescent="0.25">
      <c r="C4377"/>
      <c r="D4377"/>
      <c r="E4377"/>
      <c r="AH4377"/>
      <c r="BG4377"/>
    </row>
    <row r="4378" spans="3:59" ht="15" x14ac:dyDescent="0.25">
      <c r="C4378"/>
      <c r="D4378"/>
      <c r="E4378"/>
      <c r="AH4378"/>
      <c r="BG4378"/>
    </row>
    <row r="4379" spans="3:59" ht="15" x14ac:dyDescent="0.25">
      <c r="C4379"/>
      <c r="D4379"/>
      <c r="E4379"/>
      <c r="AH4379"/>
      <c r="BG4379"/>
    </row>
    <row r="4380" spans="3:59" ht="15" x14ac:dyDescent="0.25">
      <c r="C4380"/>
      <c r="D4380"/>
      <c r="E4380"/>
      <c r="AH4380"/>
      <c r="BG4380"/>
    </row>
    <row r="4381" spans="3:59" ht="15" x14ac:dyDescent="0.25">
      <c r="C4381"/>
      <c r="D4381"/>
      <c r="E4381"/>
      <c r="AH4381"/>
      <c r="BG4381"/>
    </row>
    <row r="4382" spans="3:59" ht="15" x14ac:dyDescent="0.25">
      <c r="C4382"/>
      <c r="D4382"/>
      <c r="E4382"/>
      <c r="AH4382"/>
      <c r="BG4382"/>
    </row>
    <row r="4383" spans="3:59" ht="15" x14ac:dyDescent="0.25">
      <c r="C4383"/>
      <c r="D4383"/>
      <c r="E4383"/>
      <c r="AH4383"/>
      <c r="BG4383"/>
    </row>
    <row r="4384" spans="3:59" ht="15" x14ac:dyDescent="0.25">
      <c r="C4384"/>
      <c r="D4384"/>
      <c r="E4384"/>
      <c r="AH4384"/>
      <c r="BG4384"/>
    </row>
    <row r="4385" spans="3:59" ht="15" x14ac:dyDescent="0.25">
      <c r="C4385"/>
      <c r="D4385"/>
      <c r="E4385"/>
      <c r="AH4385"/>
      <c r="BG4385"/>
    </row>
    <row r="4386" spans="3:59" ht="15" x14ac:dyDescent="0.25">
      <c r="C4386"/>
      <c r="D4386"/>
      <c r="E4386"/>
      <c r="AH4386"/>
      <c r="BG4386"/>
    </row>
    <row r="4387" spans="3:59" ht="15" x14ac:dyDescent="0.25">
      <c r="C4387"/>
      <c r="D4387"/>
      <c r="E4387"/>
      <c r="AH4387"/>
      <c r="BG4387"/>
    </row>
    <row r="4388" spans="3:59" ht="15" x14ac:dyDescent="0.25">
      <c r="C4388"/>
      <c r="D4388"/>
      <c r="E4388"/>
      <c r="AH4388"/>
      <c r="BG4388"/>
    </row>
    <row r="4389" spans="3:59" ht="15" x14ac:dyDescent="0.25">
      <c r="C4389"/>
      <c r="D4389"/>
      <c r="E4389"/>
      <c r="AH4389"/>
      <c r="BG4389"/>
    </row>
    <row r="4390" spans="3:59" ht="15" x14ac:dyDescent="0.25">
      <c r="C4390"/>
      <c r="D4390"/>
      <c r="E4390"/>
      <c r="AH4390"/>
      <c r="BG4390"/>
    </row>
    <row r="4391" spans="3:59" ht="15" x14ac:dyDescent="0.25">
      <c r="C4391"/>
      <c r="D4391"/>
      <c r="E4391"/>
      <c r="AH4391"/>
      <c r="BG4391"/>
    </row>
    <row r="4392" spans="3:59" ht="15" x14ac:dyDescent="0.25">
      <c r="C4392"/>
      <c r="D4392"/>
      <c r="E4392"/>
      <c r="AH4392"/>
      <c r="BG4392"/>
    </row>
    <row r="4393" spans="3:59" ht="15" x14ac:dyDescent="0.25">
      <c r="C4393"/>
      <c r="D4393"/>
      <c r="E4393"/>
      <c r="AH4393"/>
      <c r="BG4393"/>
    </row>
    <row r="4394" spans="3:59" ht="15" x14ac:dyDescent="0.25">
      <c r="C4394"/>
      <c r="D4394"/>
      <c r="E4394"/>
      <c r="AH4394"/>
      <c r="BG4394"/>
    </row>
    <row r="4395" spans="3:59" ht="15" x14ac:dyDescent="0.25">
      <c r="C4395"/>
      <c r="D4395"/>
      <c r="E4395"/>
      <c r="AH4395"/>
      <c r="BG4395"/>
    </row>
    <row r="4396" spans="3:59" ht="15" x14ac:dyDescent="0.25">
      <c r="C4396"/>
      <c r="D4396"/>
      <c r="E4396"/>
      <c r="AH4396"/>
      <c r="BG4396"/>
    </row>
    <row r="4397" spans="3:59" ht="15" x14ac:dyDescent="0.25">
      <c r="C4397"/>
      <c r="D4397"/>
      <c r="E4397"/>
      <c r="AH4397"/>
      <c r="BG4397"/>
    </row>
    <row r="4398" spans="3:59" ht="15" x14ac:dyDescent="0.25">
      <c r="C4398"/>
      <c r="D4398"/>
      <c r="E4398"/>
      <c r="AH4398"/>
      <c r="BG4398"/>
    </row>
    <row r="4399" spans="3:59" ht="15" x14ac:dyDescent="0.25">
      <c r="C4399"/>
      <c r="D4399"/>
      <c r="E4399"/>
      <c r="AH4399"/>
      <c r="BG4399"/>
    </row>
    <row r="4400" spans="3:59" ht="15" x14ac:dyDescent="0.25">
      <c r="C4400"/>
      <c r="D4400"/>
      <c r="E4400"/>
      <c r="AH4400"/>
      <c r="BG4400"/>
    </row>
    <row r="4401" spans="3:59" ht="15" x14ac:dyDescent="0.25">
      <c r="C4401"/>
      <c r="D4401"/>
      <c r="E4401"/>
      <c r="AH4401"/>
      <c r="BG4401"/>
    </row>
    <row r="4402" spans="3:59" ht="15" x14ac:dyDescent="0.25">
      <c r="C4402"/>
      <c r="D4402"/>
      <c r="E4402"/>
      <c r="AH4402"/>
      <c r="BG4402"/>
    </row>
    <row r="4403" spans="3:59" ht="15" x14ac:dyDescent="0.25">
      <c r="C4403"/>
      <c r="D4403"/>
      <c r="E4403"/>
      <c r="AH4403"/>
      <c r="BG4403"/>
    </row>
    <row r="4404" spans="3:59" ht="15" x14ac:dyDescent="0.25">
      <c r="C4404"/>
      <c r="D4404"/>
      <c r="E4404"/>
      <c r="AH4404"/>
      <c r="BG4404"/>
    </row>
    <row r="4405" spans="3:59" ht="15" x14ac:dyDescent="0.25">
      <c r="C4405"/>
      <c r="D4405"/>
      <c r="E4405"/>
      <c r="AH4405"/>
      <c r="BG4405"/>
    </row>
    <row r="4406" spans="3:59" ht="15" x14ac:dyDescent="0.25">
      <c r="C4406"/>
      <c r="D4406"/>
      <c r="E4406"/>
      <c r="AH4406"/>
      <c r="BG4406"/>
    </row>
    <row r="4407" spans="3:59" ht="15" x14ac:dyDescent="0.25">
      <c r="C4407"/>
      <c r="D4407"/>
      <c r="E4407"/>
      <c r="AH4407"/>
      <c r="BG4407"/>
    </row>
    <row r="4408" spans="3:59" ht="15" x14ac:dyDescent="0.25">
      <c r="C4408"/>
      <c r="D4408"/>
      <c r="E4408"/>
      <c r="AH4408"/>
      <c r="BG4408"/>
    </row>
    <row r="4409" spans="3:59" ht="15" x14ac:dyDescent="0.25">
      <c r="C4409"/>
      <c r="D4409"/>
      <c r="E4409"/>
      <c r="AH4409"/>
      <c r="BG4409"/>
    </row>
    <row r="4410" spans="3:59" ht="15" x14ac:dyDescent="0.25">
      <c r="C4410"/>
      <c r="D4410"/>
      <c r="E4410"/>
      <c r="AH4410"/>
      <c r="BG4410"/>
    </row>
    <row r="4411" spans="3:59" ht="15" x14ac:dyDescent="0.25">
      <c r="C4411"/>
      <c r="D4411"/>
      <c r="E4411"/>
      <c r="AH4411"/>
      <c r="BG4411"/>
    </row>
    <row r="4412" spans="3:59" ht="15" x14ac:dyDescent="0.25">
      <c r="C4412"/>
      <c r="D4412"/>
      <c r="E4412"/>
      <c r="AH4412"/>
      <c r="BG4412"/>
    </row>
    <row r="4413" spans="3:59" ht="15" x14ac:dyDescent="0.25">
      <c r="C4413"/>
      <c r="D4413"/>
      <c r="E4413"/>
      <c r="AH4413"/>
      <c r="BG4413"/>
    </row>
    <row r="4414" spans="3:59" ht="15" x14ac:dyDescent="0.25">
      <c r="C4414"/>
      <c r="D4414"/>
      <c r="E4414"/>
      <c r="AH4414"/>
      <c r="BG4414"/>
    </row>
    <row r="4415" spans="3:59" ht="15" x14ac:dyDescent="0.25">
      <c r="C4415"/>
      <c r="D4415"/>
      <c r="E4415"/>
      <c r="AH4415"/>
      <c r="BG4415"/>
    </row>
    <row r="4416" spans="3:59" ht="15" x14ac:dyDescent="0.25">
      <c r="C4416"/>
      <c r="D4416"/>
      <c r="E4416"/>
      <c r="AH4416"/>
      <c r="BG4416"/>
    </row>
    <row r="4417" spans="3:59" ht="15" x14ac:dyDescent="0.25">
      <c r="C4417"/>
      <c r="D4417"/>
      <c r="E4417"/>
      <c r="AH4417"/>
      <c r="BG4417"/>
    </row>
    <row r="4418" spans="3:59" ht="15" x14ac:dyDescent="0.25">
      <c r="C4418"/>
      <c r="D4418"/>
      <c r="E4418"/>
      <c r="AH4418"/>
      <c r="BG4418"/>
    </row>
    <row r="4419" spans="3:59" ht="15" x14ac:dyDescent="0.25">
      <c r="C4419"/>
      <c r="D4419"/>
      <c r="E4419"/>
      <c r="AH4419"/>
      <c r="BG4419"/>
    </row>
    <row r="4420" spans="3:59" ht="15" x14ac:dyDescent="0.25">
      <c r="C4420"/>
      <c r="D4420"/>
      <c r="E4420"/>
      <c r="AH4420"/>
      <c r="BG4420"/>
    </row>
    <row r="4421" spans="3:59" ht="15" x14ac:dyDescent="0.25">
      <c r="C4421"/>
      <c r="D4421"/>
      <c r="E4421"/>
      <c r="AH4421"/>
      <c r="BG4421"/>
    </row>
    <row r="4422" spans="3:59" ht="15" x14ac:dyDescent="0.25">
      <c r="C4422"/>
      <c r="D4422"/>
      <c r="E4422"/>
      <c r="AH4422"/>
      <c r="BG4422"/>
    </row>
    <row r="4423" spans="3:59" ht="15" x14ac:dyDescent="0.25">
      <c r="C4423"/>
      <c r="D4423"/>
      <c r="E4423"/>
      <c r="AH4423"/>
      <c r="BG4423"/>
    </row>
    <row r="4424" spans="3:59" ht="15" x14ac:dyDescent="0.25">
      <c r="C4424"/>
      <c r="D4424"/>
      <c r="E4424"/>
      <c r="AH4424"/>
      <c r="BG4424"/>
    </row>
    <row r="4425" spans="3:59" ht="15" x14ac:dyDescent="0.25">
      <c r="C4425"/>
      <c r="D4425"/>
      <c r="E4425"/>
      <c r="AH4425"/>
      <c r="BG4425"/>
    </row>
    <row r="4426" spans="3:59" ht="15" x14ac:dyDescent="0.25">
      <c r="C4426"/>
      <c r="D4426"/>
      <c r="E4426"/>
      <c r="AH4426"/>
      <c r="BG4426"/>
    </row>
    <row r="4427" spans="3:59" ht="15" x14ac:dyDescent="0.25">
      <c r="C4427"/>
      <c r="D4427"/>
      <c r="E4427"/>
      <c r="AH4427"/>
      <c r="BG4427"/>
    </row>
    <row r="4428" spans="3:59" ht="15" x14ac:dyDescent="0.25">
      <c r="C4428"/>
      <c r="D4428"/>
      <c r="E4428"/>
      <c r="AH4428"/>
      <c r="BG4428"/>
    </row>
    <row r="4429" spans="3:59" ht="15" x14ac:dyDescent="0.25">
      <c r="C4429"/>
      <c r="D4429"/>
      <c r="E4429"/>
      <c r="AH4429"/>
      <c r="BG4429"/>
    </row>
    <row r="4430" spans="3:59" ht="15" x14ac:dyDescent="0.25">
      <c r="C4430"/>
      <c r="D4430"/>
      <c r="E4430"/>
      <c r="AH4430"/>
      <c r="BG4430"/>
    </row>
    <row r="4431" spans="3:59" ht="15" x14ac:dyDescent="0.25">
      <c r="C4431"/>
      <c r="D4431"/>
      <c r="E4431"/>
      <c r="AH4431"/>
      <c r="BG4431"/>
    </row>
    <row r="4432" spans="3:59" ht="15" x14ac:dyDescent="0.25">
      <c r="C4432"/>
      <c r="D4432"/>
      <c r="E4432"/>
      <c r="AH4432"/>
      <c r="BG4432"/>
    </row>
    <row r="4433" spans="3:59" ht="15" x14ac:dyDescent="0.25">
      <c r="C4433"/>
      <c r="D4433"/>
      <c r="E4433"/>
      <c r="AH4433"/>
      <c r="BG4433"/>
    </row>
    <row r="4434" spans="3:59" ht="15" x14ac:dyDescent="0.25">
      <c r="C4434"/>
      <c r="D4434"/>
      <c r="E4434"/>
      <c r="AH4434"/>
      <c r="BG4434"/>
    </row>
    <row r="4435" spans="3:59" ht="15" x14ac:dyDescent="0.25">
      <c r="C4435"/>
      <c r="D4435"/>
      <c r="E4435"/>
      <c r="AH4435"/>
      <c r="BG4435"/>
    </row>
    <row r="4436" spans="3:59" ht="15" x14ac:dyDescent="0.25">
      <c r="C4436"/>
      <c r="D4436"/>
      <c r="E4436"/>
      <c r="AH4436"/>
      <c r="BG4436"/>
    </row>
    <row r="4437" spans="3:59" ht="15" x14ac:dyDescent="0.25">
      <c r="C4437"/>
      <c r="D4437"/>
      <c r="E4437"/>
      <c r="AH4437"/>
      <c r="BG4437"/>
    </row>
    <row r="4438" spans="3:59" ht="15" x14ac:dyDescent="0.25">
      <c r="C4438"/>
      <c r="D4438"/>
      <c r="E4438"/>
      <c r="AH4438"/>
      <c r="BG4438"/>
    </row>
    <row r="4439" spans="3:59" ht="15" x14ac:dyDescent="0.25">
      <c r="C4439"/>
      <c r="D4439"/>
      <c r="E4439"/>
      <c r="AH4439"/>
      <c r="BG4439"/>
    </row>
    <row r="4440" spans="3:59" ht="15" x14ac:dyDescent="0.25">
      <c r="C4440"/>
      <c r="D4440"/>
      <c r="E4440"/>
      <c r="AH4440"/>
      <c r="BG4440"/>
    </row>
    <row r="4441" spans="3:59" ht="15" x14ac:dyDescent="0.25">
      <c r="C4441"/>
      <c r="D4441"/>
      <c r="E4441"/>
      <c r="AH4441"/>
      <c r="BG4441"/>
    </row>
    <row r="4442" spans="3:59" ht="15" x14ac:dyDescent="0.25">
      <c r="C4442"/>
      <c r="D4442"/>
      <c r="E4442"/>
      <c r="AH4442"/>
      <c r="BG4442"/>
    </row>
    <row r="4443" spans="3:59" ht="15" x14ac:dyDescent="0.25">
      <c r="C4443"/>
      <c r="D4443"/>
      <c r="E4443"/>
      <c r="AH4443"/>
      <c r="BG4443"/>
    </row>
    <row r="4444" spans="3:59" ht="15" x14ac:dyDescent="0.25">
      <c r="C4444"/>
      <c r="D4444"/>
      <c r="E4444"/>
      <c r="AH4444"/>
      <c r="BG4444"/>
    </row>
    <row r="4445" spans="3:59" ht="15" x14ac:dyDescent="0.25">
      <c r="C4445"/>
      <c r="D4445"/>
      <c r="E4445"/>
      <c r="AH4445"/>
      <c r="BG4445"/>
    </row>
    <row r="4446" spans="3:59" ht="15" x14ac:dyDescent="0.25">
      <c r="C4446"/>
      <c r="D4446"/>
      <c r="E4446"/>
      <c r="AH4446"/>
      <c r="BG4446"/>
    </row>
    <row r="4447" spans="3:59" ht="15" x14ac:dyDescent="0.25">
      <c r="C4447"/>
      <c r="D4447"/>
      <c r="E4447"/>
      <c r="AH4447"/>
      <c r="BG4447"/>
    </row>
    <row r="4448" spans="3:59" ht="15" x14ac:dyDescent="0.25">
      <c r="C4448"/>
      <c r="D4448"/>
      <c r="E4448"/>
      <c r="AH4448"/>
      <c r="BG4448"/>
    </row>
    <row r="4449" spans="3:59" ht="15" x14ac:dyDescent="0.25">
      <c r="C4449"/>
      <c r="D4449"/>
      <c r="E4449"/>
      <c r="AH4449"/>
      <c r="BG4449"/>
    </row>
    <row r="4450" spans="3:59" ht="15" x14ac:dyDescent="0.25">
      <c r="C4450"/>
      <c r="D4450"/>
      <c r="E4450"/>
      <c r="AH4450"/>
      <c r="BG4450"/>
    </row>
    <row r="4451" spans="3:59" ht="15" x14ac:dyDescent="0.25">
      <c r="C4451"/>
      <c r="D4451"/>
      <c r="E4451"/>
      <c r="AH4451"/>
      <c r="BG4451"/>
    </row>
    <row r="4452" spans="3:59" ht="15" x14ac:dyDescent="0.25">
      <c r="C4452"/>
      <c r="D4452"/>
      <c r="E4452"/>
      <c r="AH4452"/>
      <c r="BG4452"/>
    </row>
    <row r="4453" spans="3:59" ht="15" x14ac:dyDescent="0.25">
      <c r="C4453"/>
      <c r="D4453"/>
      <c r="E4453"/>
      <c r="AH4453"/>
      <c r="BG4453"/>
    </row>
    <row r="4454" spans="3:59" ht="15" x14ac:dyDescent="0.25">
      <c r="C4454"/>
      <c r="D4454"/>
      <c r="E4454"/>
      <c r="AH4454"/>
      <c r="BG4454"/>
    </row>
    <row r="4455" spans="3:59" ht="15" x14ac:dyDescent="0.25">
      <c r="C4455"/>
      <c r="D4455"/>
      <c r="E4455"/>
      <c r="AH4455"/>
      <c r="BG4455"/>
    </row>
    <row r="4456" spans="3:59" ht="15" x14ac:dyDescent="0.25">
      <c r="C4456"/>
      <c r="D4456"/>
      <c r="E4456"/>
      <c r="AH4456"/>
      <c r="BG4456"/>
    </row>
    <row r="4457" spans="3:59" ht="15" x14ac:dyDescent="0.25">
      <c r="C4457"/>
      <c r="D4457"/>
      <c r="E4457"/>
      <c r="AH4457"/>
      <c r="BG4457"/>
    </row>
    <row r="4458" spans="3:59" ht="15" x14ac:dyDescent="0.25">
      <c r="C4458"/>
      <c r="D4458"/>
      <c r="E4458"/>
      <c r="AH4458"/>
      <c r="BG4458"/>
    </row>
    <row r="4459" spans="3:59" ht="15" x14ac:dyDescent="0.25">
      <c r="C4459"/>
      <c r="D4459"/>
      <c r="E4459"/>
      <c r="AH4459"/>
      <c r="BG4459"/>
    </row>
    <row r="4460" spans="3:59" ht="15" x14ac:dyDescent="0.25">
      <c r="C4460"/>
      <c r="D4460"/>
      <c r="E4460"/>
      <c r="AH4460"/>
      <c r="BG4460"/>
    </row>
    <row r="4461" spans="3:59" ht="15" x14ac:dyDescent="0.25">
      <c r="C4461"/>
      <c r="D4461"/>
      <c r="E4461"/>
      <c r="AH4461"/>
      <c r="BG4461"/>
    </row>
    <row r="4462" spans="3:59" ht="15" x14ac:dyDescent="0.25">
      <c r="C4462"/>
      <c r="D4462"/>
      <c r="E4462"/>
      <c r="AH4462"/>
      <c r="BG4462"/>
    </row>
    <row r="4463" spans="3:59" ht="15" x14ac:dyDescent="0.25">
      <c r="C4463"/>
      <c r="D4463"/>
      <c r="E4463"/>
      <c r="AH4463"/>
      <c r="BG4463"/>
    </row>
    <row r="4464" spans="3:59" ht="15" x14ac:dyDescent="0.25">
      <c r="C4464"/>
      <c r="D4464"/>
      <c r="E4464"/>
      <c r="AH4464"/>
      <c r="BG4464"/>
    </row>
    <row r="4465" spans="3:59" ht="15" x14ac:dyDescent="0.25">
      <c r="C4465"/>
      <c r="D4465"/>
      <c r="E4465"/>
      <c r="AH4465"/>
      <c r="BG4465"/>
    </row>
    <row r="4466" spans="3:59" ht="15" x14ac:dyDescent="0.25">
      <c r="C4466"/>
      <c r="D4466"/>
      <c r="E4466"/>
      <c r="AH4466"/>
      <c r="BG4466"/>
    </row>
    <row r="4467" spans="3:59" ht="15" x14ac:dyDescent="0.25">
      <c r="C4467"/>
      <c r="D4467"/>
      <c r="E4467"/>
      <c r="AH4467"/>
      <c r="BG4467"/>
    </row>
    <row r="4468" spans="3:59" ht="15" x14ac:dyDescent="0.25">
      <c r="C4468"/>
      <c r="D4468"/>
      <c r="E4468"/>
      <c r="AH4468"/>
      <c r="BG4468"/>
    </row>
    <row r="4469" spans="3:59" ht="15" x14ac:dyDescent="0.25">
      <c r="C4469"/>
      <c r="D4469"/>
      <c r="E4469"/>
      <c r="AH4469"/>
      <c r="BG4469"/>
    </row>
    <row r="4470" spans="3:59" ht="15" x14ac:dyDescent="0.25">
      <c r="C4470"/>
      <c r="D4470"/>
      <c r="E4470"/>
      <c r="AH4470"/>
      <c r="BG4470"/>
    </row>
    <row r="4471" spans="3:59" ht="15" x14ac:dyDescent="0.25">
      <c r="C4471"/>
      <c r="D4471"/>
      <c r="E4471"/>
      <c r="AH4471"/>
      <c r="BG4471"/>
    </row>
    <row r="4472" spans="3:59" ht="15" x14ac:dyDescent="0.25">
      <c r="C4472"/>
      <c r="D4472"/>
      <c r="E4472"/>
      <c r="AH4472"/>
      <c r="BG4472"/>
    </row>
    <row r="4473" spans="3:59" ht="15" x14ac:dyDescent="0.25">
      <c r="C4473"/>
      <c r="D4473"/>
      <c r="E4473"/>
      <c r="AH4473"/>
      <c r="BG4473"/>
    </row>
    <row r="4474" spans="3:59" ht="15" x14ac:dyDescent="0.25">
      <c r="C4474"/>
      <c r="D4474"/>
      <c r="E4474"/>
      <c r="AH4474"/>
      <c r="BG4474"/>
    </row>
    <row r="4475" spans="3:59" ht="15" x14ac:dyDescent="0.25">
      <c r="C4475"/>
      <c r="D4475"/>
      <c r="E4475"/>
      <c r="AH4475"/>
      <c r="BG4475"/>
    </row>
    <row r="4476" spans="3:59" ht="15" x14ac:dyDescent="0.25">
      <c r="C4476"/>
      <c r="D4476"/>
      <c r="E4476"/>
      <c r="AH4476"/>
      <c r="BG4476"/>
    </row>
    <row r="4477" spans="3:59" ht="15" x14ac:dyDescent="0.25">
      <c r="C4477"/>
      <c r="D4477"/>
      <c r="E4477"/>
      <c r="AH4477"/>
      <c r="BG4477"/>
    </row>
    <row r="4478" spans="3:59" ht="15" x14ac:dyDescent="0.25">
      <c r="C4478"/>
      <c r="D4478"/>
      <c r="E4478"/>
      <c r="AH4478"/>
      <c r="BG4478"/>
    </row>
    <row r="4479" spans="3:59" ht="15" x14ac:dyDescent="0.25">
      <c r="C4479"/>
      <c r="D4479"/>
      <c r="E4479"/>
      <c r="AH4479"/>
      <c r="BG4479"/>
    </row>
    <row r="4480" spans="3:59" ht="15" x14ac:dyDescent="0.25">
      <c r="C4480"/>
      <c r="D4480"/>
      <c r="E4480"/>
      <c r="AH4480"/>
      <c r="BG4480"/>
    </row>
    <row r="4481" spans="3:59" ht="15" x14ac:dyDescent="0.25">
      <c r="C4481"/>
      <c r="D4481"/>
      <c r="E4481"/>
      <c r="AH4481"/>
      <c r="BG4481"/>
    </row>
    <row r="4482" spans="3:59" ht="15" x14ac:dyDescent="0.25">
      <c r="C4482"/>
      <c r="D4482"/>
      <c r="E4482"/>
      <c r="AH4482"/>
      <c r="BG4482"/>
    </row>
    <row r="4483" spans="3:59" ht="15" x14ac:dyDescent="0.25">
      <c r="C4483"/>
      <c r="D4483"/>
      <c r="E4483"/>
      <c r="AH4483"/>
      <c r="BG4483"/>
    </row>
    <row r="4484" spans="3:59" ht="15" x14ac:dyDescent="0.25">
      <c r="C4484"/>
      <c r="D4484"/>
      <c r="E4484"/>
      <c r="AH4484"/>
      <c r="BG4484"/>
    </row>
    <row r="4485" spans="3:59" ht="15" x14ac:dyDescent="0.25">
      <c r="C4485"/>
      <c r="D4485"/>
      <c r="E4485"/>
      <c r="AH4485"/>
      <c r="BG4485"/>
    </row>
    <row r="4486" spans="3:59" ht="15" x14ac:dyDescent="0.25">
      <c r="C4486"/>
      <c r="D4486"/>
      <c r="E4486"/>
      <c r="AH4486"/>
      <c r="BG4486"/>
    </row>
    <row r="4487" spans="3:59" ht="15" x14ac:dyDescent="0.25">
      <c r="C4487"/>
      <c r="D4487"/>
      <c r="E4487"/>
      <c r="AH4487"/>
      <c r="BG4487"/>
    </row>
    <row r="4488" spans="3:59" ht="15" x14ac:dyDescent="0.25">
      <c r="C4488"/>
      <c r="D4488"/>
      <c r="E4488"/>
      <c r="AH4488"/>
      <c r="BG4488"/>
    </row>
    <row r="4489" spans="3:59" ht="15" x14ac:dyDescent="0.25">
      <c r="C4489"/>
      <c r="D4489"/>
      <c r="E4489"/>
      <c r="AH4489"/>
      <c r="BG4489"/>
    </row>
    <row r="4490" spans="3:59" ht="15" x14ac:dyDescent="0.25">
      <c r="C4490"/>
      <c r="D4490"/>
      <c r="E4490"/>
      <c r="AH4490"/>
      <c r="BG4490"/>
    </row>
    <row r="4491" spans="3:59" ht="15" x14ac:dyDescent="0.25">
      <c r="C4491"/>
      <c r="D4491"/>
      <c r="E4491"/>
      <c r="AH4491"/>
      <c r="BG4491"/>
    </row>
    <row r="4492" spans="3:59" ht="15" x14ac:dyDescent="0.25">
      <c r="C4492"/>
      <c r="D4492"/>
      <c r="E4492"/>
      <c r="AH4492"/>
      <c r="BG4492"/>
    </row>
    <row r="4493" spans="3:59" ht="15" x14ac:dyDescent="0.25">
      <c r="C4493"/>
      <c r="D4493"/>
      <c r="E4493"/>
      <c r="AH4493"/>
      <c r="BG4493"/>
    </row>
    <row r="4494" spans="3:59" ht="15" x14ac:dyDescent="0.25">
      <c r="C4494"/>
      <c r="D4494"/>
      <c r="E4494"/>
      <c r="AH4494"/>
      <c r="BG4494"/>
    </row>
    <row r="4495" spans="3:59" ht="15" x14ac:dyDescent="0.25">
      <c r="C4495"/>
      <c r="D4495"/>
      <c r="E4495"/>
      <c r="AH4495"/>
      <c r="BG4495"/>
    </row>
    <row r="4496" spans="3:59" ht="15" x14ac:dyDescent="0.25">
      <c r="C4496"/>
      <c r="D4496"/>
      <c r="E4496"/>
      <c r="AH4496"/>
      <c r="BG4496"/>
    </row>
    <row r="4497" spans="3:59" ht="15" x14ac:dyDescent="0.25">
      <c r="C4497"/>
      <c r="D4497"/>
      <c r="E4497"/>
      <c r="AH4497"/>
      <c r="BG4497"/>
    </row>
    <row r="4498" spans="3:59" ht="15" x14ac:dyDescent="0.25">
      <c r="C4498"/>
      <c r="D4498"/>
      <c r="E4498"/>
      <c r="AH4498"/>
      <c r="BG4498"/>
    </row>
    <row r="4499" spans="3:59" ht="15" x14ac:dyDescent="0.25">
      <c r="C4499"/>
      <c r="D4499"/>
      <c r="E4499"/>
      <c r="AH4499"/>
      <c r="BG4499"/>
    </row>
    <row r="4500" spans="3:59" ht="15" x14ac:dyDescent="0.25">
      <c r="C4500"/>
      <c r="D4500"/>
      <c r="E4500"/>
      <c r="AH4500"/>
      <c r="BG4500"/>
    </row>
    <row r="4501" spans="3:59" ht="15" x14ac:dyDescent="0.25">
      <c r="C4501"/>
      <c r="D4501"/>
      <c r="E4501"/>
      <c r="AH4501"/>
      <c r="BG4501"/>
    </row>
    <row r="4502" spans="3:59" ht="15" x14ac:dyDescent="0.25">
      <c r="C4502"/>
      <c r="D4502"/>
      <c r="E4502"/>
      <c r="AH4502"/>
      <c r="BG4502"/>
    </row>
    <row r="4503" spans="3:59" ht="15" x14ac:dyDescent="0.25">
      <c r="C4503"/>
      <c r="D4503"/>
      <c r="E4503"/>
      <c r="AH4503"/>
      <c r="BG4503"/>
    </row>
    <row r="4504" spans="3:59" ht="15" x14ac:dyDescent="0.25">
      <c r="C4504"/>
      <c r="D4504"/>
      <c r="E4504"/>
      <c r="AH4504"/>
      <c r="BG4504"/>
    </row>
    <row r="4505" spans="3:59" ht="15" x14ac:dyDescent="0.25">
      <c r="C4505"/>
      <c r="D4505"/>
      <c r="E4505"/>
      <c r="AH4505"/>
      <c r="BG4505"/>
    </row>
    <row r="4506" spans="3:59" ht="15" x14ac:dyDescent="0.25">
      <c r="C4506"/>
      <c r="D4506"/>
      <c r="E4506"/>
      <c r="AH4506"/>
      <c r="BG4506"/>
    </row>
    <row r="4507" spans="3:59" ht="15" x14ac:dyDescent="0.25">
      <c r="C4507"/>
      <c r="D4507"/>
      <c r="E4507"/>
      <c r="AH4507"/>
      <c r="BG4507"/>
    </row>
    <row r="4508" spans="3:59" ht="15" x14ac:dyDescent="0.25">
      <c r="C4508"/>
      <c r="D4508"/>
      <c r="E4508"/>
      <c r="AH4508"/>
      <c r="BG4508"/>
    </row>
    <row r="4509" spans="3:59" ht="15" x14ac:dyDescent="0.25">
      <c r="C4509"/>
      <c r="D4509"/>
      <c r="E4509"/>
      <c r="AH4509"/>
      <c r="BG4509"/>
    </row>
    <row r="4510" spans="3:59" ht="15" x14ac:dyDescent="0.25">
      <c r="C4510"/>
      <c r="D4510"/>
      <c r="E4510"/>
      <c r="AH4510"/>
      <c r="BG4510"/>
    </row>
    <row r="4511" spans="3:59" ht="15" x14ac:dyDescent="0.25">
      <c r="C4511"/>
      <c r="D4511"/>
      <c r="E4511"/>
      <c r="AH4511"/>
      <c r="BG4511"/>
    </row>
    <row r="4512" spans="3:59" ht="15" x14ac:dyDescent="0.25">
      <c r="C4512"/>
      <c r="D4512"/>
      <c r="E4512"/>
      <c r="AH4512"/>
      <c r="BG4512"/>
    </row>
    <row r="4513" spans="3:59" ht="15" x14ac:dyDescent="0.25">
      <c r="C4513"/>
      <c r="D4513"/>
      <c r="E4513"/>
      <c r="AH4513"/>
      <c r="BG4513"/>
    </row>
    <row r="4514" spans="3:59" ht="15" x14ac:dyDescent="0.25">
      <c r="C4514"/>
      <c r="D4514"/>
      <c r="E4514"/>
      <c r="AH4514"/>
      <c r="BG4514"/>
    </row>
    <row r="4515" spans="3:59" ht="15" x14ac:dyDescent="0.25">
      <c r="C4515"/>
      <c r="D4515"/>
      <c r="E4515"/>
      <c r="AH4515"/>
      <c r="BG4515"/>
    </row>
    <row r="4516" spans="3:59" ht="15" x14ac:dyDescent="0.25">
      <c r="C4516"/>
      <c r="D4516"/>
      <c r="E4516"/>
      <c r="AH4516"/>
      <c r="BG4516"/>
    </row>
    <row r="4517" spans="3:59" ht="15" x14ac:dyDescent="0.25">
      <c r="C4517"/>
      <c r="D4517"/>
      <c r="E4517"/>
      <c r="AH4517"/>
      <c r="BG4517"/>
    </row>
    <row r="4518" spans="3:59" ht="15" x14ac:dyDescent="0.25">
      <c r="C4518"/>
      <c r="D4518"/>
      <c r="E4518"/>
      <c r="AH4518"/>
      <c r="BG4518"/>
    </row>
    <row r="4519" spans="3:59" ht="15" x14ac:dyDescent="0.25">
      <c r="C4519"/>
      <c r="D4519"/>
      <c r="E4519"/>
      <c r="AH4519"/>
      <c r="BG4519"/>
    </row>
    <row r="4520" spans="3:59" ht="15" x14ac:dyDescent="0.25">
      <c r="C4520"/>
      <c r="D4520"/>
      <c r="E4520"/>
      <c r="AH4520"/>
      <c r="BG4520"/>
    </row>
    <row r="4521" spans="3:59" ht="15" x14ac:dyDescent="0.25">
      <c r="C4521"/>
      <c r="D4521"/>
      <c r="E4521"/>
      <c r="AH4521"/>
      <c r="BG4521"/>
    </row>
    <row r="4522" spans="3:59" ht="15" x14ac:dyDescent="0.25">
      <c r="C4522"/>
      <c r="D4522"/>
      <c r="E4522"/>
      <c r="AH4522"/>
      <c r="BG4522"/>
    </row>
    <row r="4523" spans="3:59" ht="15" x14ac:dyDescent="0.25">
      <c r="C4523"/>
      <c r="D4523"/>
      <c r="E4523"/>
      <c r="AH4523"/>
      <c r="BG4523"/>
    </row>
    <row r="4524" spans="3:59" ht="15" x14ac:dyDescent="0.25">
      <c r="C4524"/>
      <c r="D4524"/>
      <c r="E4524"/>
      <c r="AH4524"/>
      <c r="BG4524"/>
    </row>
    <row r="4525" spans="3:59" ht="15" x14ac:dyDescent="0.25">
      <c r="C4525"/>
      <c r="D4525"/>
      <c r="E4525"/>
      <c r="AH4525"/>
      <c r="BG4525"/>
    </row>
    <row r="4526" spans="3:59" ht="15" x14ac:dyDescent="0.25">
      <c r="C4526"/>
      <c r="D4526"/>
      <c r="E4526"/>
      <c r="AH4526"/>
      <c r="BG4526"/>
    </row>
    <row r="4527" spans="3:59" ht="15" x14ac:dyDescent="0.25">
      <c r="C4527"/>
      <c r="D4527"/>
      <c r="E4527"/>
      <c r="AH4527"/>
      <c r="BG4527"/>
    </row>
    <row r="4528" spans="3:59" ht="15" x14ac:dyDescent="0.25">
      <c r="C4528"/>
      <c r="D4528"/>
      <c r="E4528"/>
      <c r="AH4528"/>
      <c r="BG4528"/>
    </row>
    <row r="4529" spans="3:59" ht="15" x14ac:dyDescent="0.25">
      <c r="C4529"/>
      <c r="D4529"/>
      <c r="E4529"/>
      <c r="AH4529"/>
      <c r="BG4529"/>
    </row>
    <row r="4530" spans="3:59" ht="15" x14ac:dyDescent="0.25">
      <c r="C4530"/>
      <c r="D4530"/>
      <c r="E4530"/>
      <c r="AH4530"/>
      <c r="BG4530"/>
    </row>
    <row r="4531" spans="3:59" ht="15" x14ac:dyDescent="0.25">
      <c r="C4531"/>
      <c r="D4531"/>
      <c r="E4531"/>
      <c r="AH4531"/>
      <c r="BG4531"/>
    </row>
    <row r="4532" spans="3:59" ht="15" x14ac:dyDescent="0.25">
      <c r="C4532"/>
      <c r="D4532"/>
      <c r="E4532"/>
      <c r="AH4532"/>
      <c r="BG4532"/>
    </row>
    <row r="4533" spans="3:59" ht="15" x14ac:dyDescent="0.25">
      <c r="C4533"/>
      <c r="D4533"/>
      <c r="E4533"/>
      <c r="AH4533"/>
      <c r="BG4533"/>
    </row>
    <row r="4534" spans="3:59" ht="15" x14ac:dyDescent="0.25">
      <c r="C4534"/>
      <c r="D4534"/>
      <c r="E4534"/>
      <c r="AH4534"/>
      <c r="BG4534"/>
    </row>
    <row r="4535" spans="3:59" ht="15" x14ac:dyDescent="0.25">
      <c r="C4535"/>
      <c r="D4535"/>
      <c r="E4535"/>
      <c r="AH4535"/>
      <c r="BG4535"/>
    </row>
    <row r="4536" spans="3:59" ht="15" x14ac:dyDescent="0.25">
      <c r="C4536"/>
      <c r="D4536"/>
      <c r="E4536"/>
      <c r="AH4536"/>
      <c r="BG4536"/>
    </row>
    <row r="4537" spans="3:59" ht="15" x14ac:dyDescent="0.25">
      <c r="C4537"/>
      <c r="D4537"/>
      <c r="E4537"/>
      <c r="AH4537"/>
      <c r="BG4537"/>
    </row>
    <row r="4538" spans="3:59" ht="15" x14ac:dyDescent="0.25">
      <c r="C4538"/>
      <c r="D4538"/>
      <c r="E4538"/>
      <c r="AH4538"/>
      <c r="BG4538"/>
    </row>
    <row r="4539" spans="3:59" ht="15" x14ac:dyDescent="0.25">
      <c r="C4539"/>
      <c r="D4539"/>
      <c r="E4539"/>
      <c r="AH4539"/>
      <c r="BG4539"/>
    </row>
    <row r="4540" spans="3:59" ht="15" x14ac:dyDescent="0.25">
      <c r="C4540"/>
      <c r="D4540"/>
      <c r="E4540"/>
      <c r="AH4540"/>
      <c r="BG4540"/>
    </row>
    <row r="4541" spans="3:59" ht="15" x14ac:dyDescent="0.25">
      <c r="C4541"/>
      <c r="D4541"/>
      <c r="E4541"/>
      <c r="AH4541"/>
      <c r="BG4541"/>
    </row>
    <row r="4542" spans="3:59" ht="15" x14ac:dyDescent="0.25">
      <c r="C4542"/>
      <c r="D4542"/>
      <c r="E4542"/>
      <c r="AH4542"/>
      <c r="BG4542"/>
    </row>
    <row r="4543" spans="3:59" ht="15" x14ac:dyDescent="0.25">
      <c r="C4543"/>
      <c r="D4543"/>
      <c r="E4543"/>
      <c r="AH4543"/>
      <c r="BG4543"/>
    </row>
    <row r="4544" spans="3:59" ht="15" x14ac:dyDescent="0.25">
      <c r="C4544"/>
      <c r="D4544"/>
      <c r="E4544"/>
      <c r="AH4544"/>
      <c r="BG4544"/>
    </row>
    <row r="4545" spans="3:59" ht="15" x14ac:dyDescent="0.25">
      <c r="C4545"/>
      <c r="D4545"/>
      <c r="E4545"/>
      <c r="AH4545"/>
      <c r="BG4545"/>
    </row>
    <row r="4546" spans="3:59" ht="15" x14ac:dyDescent="0.25">
      <c r="C4546"/>
      <c r="D4546"/>
      <c r="E4546"/>
      <c r="AH4546"/>
      <c r="BG4546"/>
    </row>
    <row r="4547" spans="3:59" ht="15" x14ac:dyDescent="0.25">
      <c r="C4547"/>
      <c r="D4547"/>
      <c r="E4547"/>
      <c r="AH4547"/>
      <c r="BG4547"/>
    </row>
    <row r="4548" spans="3:59" ht="15" x14ac:dyDescent="0.25">
      <c r="C4548"/>
      <c r="D4548"/>
      <c r="E4548"/>
      <c r="AH4548"/>
      <c r="BG4548"/>
    </row>
    <row r="4549" spans="3:59" ht="15" x14ac:dyDescent="0.25">
      <c r="C4549"/>
      <c r="D4549"/>
      <c r="E4549"/>
      <c r="AH4549"/>
      <c r="BG4549"/>
    </row>
    <row r="4550" spans="3:59" ht="15" x14ac:dyDescent="0.25">
      <c r="C4550"/>
      <c r="D4550"/>
      <c r="E4550"/>
      <c r="AH4550"/>
      <c r="BG4550"/>
    </row>
    <row r="4551" spans="3:59" ht="15" x14ac:dyDescent="0.25">
      <c r="C4551"/>
      <c r="D4551"/>
      <c r="E4551"/>
      <c r="AH4551"/>
      <c r="BG4551"/>
    </row>
    <row r="4552" spans="3:59" ht="15" x14ac:dyDescent="0.25">
      <c r="C4552"/>
      <c r="D4552"/>
      <c r="E4552"/>
      <c r="AH4552"/>
      <c r="BG4552"/>
    </row>
    <row r="4553" spans="3:59" ht="15" x14ac:dyDescent="0.25">
      <c r="C4553"/>
      <c r="D4553"/>
      <c r="E4553"/>
      <c r="AH4553"/>
      <c r="BG4553"/>
    </row>
    <row r="4554" spans="3:59" ht="15" x14ac:dyDescent="0.25">
      <c r="C4554"/>
      <c r="D4554"/>
      <c r="E4554"/>
      <c r="AH4554"/>
      <c r="BG4554"/>
    </row>
    <row r="4555" spans="3:59" ht="15" x14ac:dyDescent="0.25">
      <c r="C4555"/>
      <c r="D4555"/>
      <c r="E4555"/>
      <c r="AH4555"/>
      <c r="BG4555"/>
    </row>
    <row r="4556" spans="3:59" ht="15" x14ac:dyDescent="0.25">
      <c r="C4556"/>
      <c r="D4556"/>
      <c r="E4556"/>
      <c r="AH4556"/>
      <c r="BG4556"/>
    </row>
    <row r="4557" spans="3:59" ht="15" x14ac:dyDescent="0.25">
      <c r="C4557"/>
      <c r="D4557"/>
      <c r="E4557"/>
      <c r="AH4557"/>
      <c r="BG4557"/>
    </row>
    <row r="4558" spans="3:59" ht="15" x14ac:dyDescent="0.25">
      <c r="C4558"/>
      <c r="D4558"/>
      <c r="E4558"/>
      <c r="AH4558"/>
      <c r="BG4558"/>
    </row>
    <row r="4559" spans="3:59" ht="15" x14ac:dyDescent="0.25">
      <c r="C4559"/>
      <c r="D4559"/>
      <c r="E4559"/>
      <c r="AH4559"/>
      <c r="BG4559"/>
    </row>
    <row r="4560" spans="3:59" ht="15" x14ac:dyDescent="0.25">
      <c r="C4560"/>
      <c r="D4560"/>
      <c r="E4560"/>
      <c r="AH4560"/>
      <c r="BG4560"/>
    </row>
    <row r="4561" spans="3:59" ht="15" x14ac:dyDescent="0.25">
      <c r="C4561"/>
      <c r="D4561"/>
      <c r="E4561"/>
      <c r="AH4561"/>
      <c r="BG4561"/>
    </row>
    <row r="4562" spans="3:59" ht="15" x14ac:dyDescent="0.25">
      <c r="C4562"/>
      <c r="D4562"/>
      <c r="E4562"/>
      <c r="AH4562"/>
      <c r="BG4562"/>
    </row>
    <row r="4563" spans="3:59" ht="15" x14ac:dyDescent="0.25">
      <c r="C4563"/>
      <c r="D4563"/>
      <c r="E4563"/>
      <c r="AH4563"/>
      <c r="BG4563"/>
    </row>
    <row r="4564" spans="3:59" ht="15" x14ac:dyDescent="0.25">
      <c r="C4564"/>
      <c r="D4564"/>
      <c r="E4564"/>
      <c r="AH4564"/>
      <c r="BG4564"/>
    </row>
    <row r="4565" spans="3:59" ht="15" x14ac:dyDescent="0.25">
      <c r="C4565"/>
      <c r="D4565"/>
      <c r="E4565"/>
      <c r="AH4565"/>
      <c r="BG4565"/>
    </row>
    <row r="4566" spans="3:59" ht="15" x14ac:dyDescent="0.25">
      <c r="C4566"/>
      <c r="D4566"/>
      <c r="E4566"/>
      <c r="AH4566"/>
      <c r="BG4566"/>
    </row>
    <row r="4567" spans="3:59" ht="15" x14ac:dyDescent="0.25">
      <c r="C4567"/>
      <c r="D4567"/>
      <c r="E4567"/>
      <c r="AH4567"/>
      <c r="BG4567"/>
    </row>
    <row r="4568" spans="3:59" ht="15" x14ac:dyDescent="0.25">
      <c r="C4568"/>
      <c r="D4568"/>
      <c r="E4568"/>
      <c r="AH4568"/>
      <c r="BG4568"/>
    </row>
    <row r="4569" spans="3:59" ht="15" x14ac:dyDescent="0.25">
      <c r="C4569"/>
      <c r="D4569"/>
      <c r="E4569"/>
      <c r="AH4569"/>
      <c r="BG4569"/>
    </row>
    <row r="4570" spans="3:59" ht="15" x14ac:dyDescent="0.25">
      <c r="C4570"/>
      <c r="D4570"/>
      <c r="E4570"/>
      <c r="AH4570"/>
      <c r="BG4570"/>
    </row>
    <row r="4571" spans="3:59" ht="15" x14ac:dyDescent="0.25">
      <c r="C4571"/>
      <c r="D4571"/>
      <c r="E4571"/>
      <c r="AH4571"/>
      <c r="BG4571"/>
    </row>
    <row r="4572" spans="3:59" ht="15" x14ac:dyDescent="0.25">
      <c r="C4572"/>
      <c r="D4572"/>
      <c r="E4572"/>
      <c r="AH4572"/>
      <c r="BG4572"/>
    </row>
    <row r="4573" spans="3:59" ht="15" x14ac:dyDescent="0.25">
      <c r="C4573"/>
      <c r="D4573"/>
      <c r="E4573"/>
      <c r="AH4573"/>
      <c r="BG4573"/>
    </row>
    <row r="4574" spans="3:59" ht="15" x14ac:dyDescent="0.25">
      <c r="C4574"/>
      <c r="D4574"/>
      <c r="E4574"/>
      <c r="AH4574"/>
      <c r="BG4574"/>
    </row>
    <row r="4575" spans="3:59" ht="15" x14ac:dyDescent="0.25">
      <c r="C4575"/>
      <c r="D4575"/>
      <c r="E4575"/>
      <c r="AH4575"/>
      <c r="BG4575"/>
    </row>
    <row r="4576" spans="3:59" ht="15" x14ac:dyDescent="0.25">
      <c r="C4576"/>
      <c r="D4576"/>
      <c r="E4576"/>
      <c r="AH4576"/>
      <c r="BG4576"/>
    </row>
    <row r="4577" spans="3:59" ht="15" x14ac:dyDescent="0.25">
      <c r="C4577"/>
      <c r="D4577"/>
      <c r="E4577"/>
      <c r="AH4577"/>
      <c r="BG4577"/>
    </row>
    <row r="4578" spans="3:59" ht="15" x14ac:dyDescent="0.25">
      <c r="C4578"/>
      <c r="D4578"/>
      <c r="E4578"/>
      <c r="AH4578"/>
      <c r="BG4578"/>
    </row>
    <row r="4579" spans="3:59" ht="15" x14ac:dyDescent="0.25">
      <c r="C4579"/>
      <c r="D4579"/>
      <c r="E4579"/>
      <c r="AH4579"/>
      <c r="BG4579"/>
    </row>
    <row r="4580" spans="3:59" ht="15" x14ac:dyDescent="0.25">
      <c r="C4580"/>
      <c r="D4580"/>
      <c r="E4580"/>
      <c r="AH4580"/>
      <c r="BG4580"/>
    </row>
    <row r="4581" spans="3:59" ht="15" x14ac:dyDescent="0.25">
      <c r="C4581"/>
      <c r="D4581"/>
      <c r="E4581"/>
      <c r="AH4581"/>
      <c r="BG4581"/>
    </row>
    <row r="4582" spans="3:59" ht="15" x14ac:dyDescent="0.25">
      <c r="C4582"/>
      <c r="D4582"/>
      <c r="E4582"/>
      <c r="AH4582"/>
      <c r="BG4582"/>
    </row>
    <row r="4583" spans="3:59" ht="15" x14ac:dyDescent="0.25">
      <c r="C4583"/>
      <c r="D4583"/>
      <c r="E4583"/>
      <c r="AH4583"/>
      <c r="BG4583"/>
    </row>
    <row r="4584" spans="3:59" ht="15" x14ac:dyDescent="0.25">
      <c r="C4584"/>
      <c r="D4584"/>
      <c r="E4584"/>
      <c r="AH4584"/>
      <c r="BG4584"/>
    </row>
    <row r="4585" spans="3:59" ht="15" x14ac:dyDescent="0.25">
      <c r="C4585"/>
      <c r="D4585"/>
      <c r="E4585"/>
      <c r="AH4585"/>
      <c r="BG4585"/>
    </row>
    <row r="4586" spans="3:59" ht="15" x14ac:dyDescent="0.25">
      <c r="C4586"/>
      <c r="D4586"/>
      <c r="E4586"/>
      <c r="AH4586"/>
      <c r="BG4586"/>
    </row>
    <row r="4587" spans="3:59" ht="15" x14ac:dyDescent="0.25">
      <c r="C4587"/>
      <c r="D4587"/>
      <c r="E4587"/>
      <c r="AH4587"/>
      <c r="BG4587"/>
    </row>
    <row r="4588" spans="3:59" ht="15" x14ac:dyDescent="0.25">
      <c r="C4588"/>
      <c r="D4588"/>
      <c r="E4588"/>
      <c r="AH4588"/>
      <c r="BG4588"/>
    </row>
    <row r="4589" spans="3:59" ht="15" x14ac:dyDescent="0.25">
      <c r="C4589"/>
      <c r="D4589"/>
      <c r="E4589"/>
      <c r="AH4589"/>
      <c r="BG4589"/>
    </row>
    <row r="4590" spans="3:59" ht="15" x14ac:dyDescent="0.25">
      <c r="C4590"/>
      <c r="D4590"/>
      <c r="E4590"/>
      <c r="AH4590"/>
      <c r="BG4590"/>
    </row>
    <row r="4591" spans="3:59" ht="15" x14ac:dyDescent="0.25">
      <c r="C4591"/>
      <c r="D4591"/>
      <c r="E4591"/>
      <c r="AH4591"/>
      <c r="BG4591"/>
    </row>
    <row r="4592" spans="3:59" ht="15" x14ac:dyDescent="0.25">
      <c r="C4592"/>
      <c r="D4592"/>
      <c r="E4592"/>
      <c r="AH4592"/>
      <c r="BG4592"/>
    </row>
    <row r="4593" spans="3:59" ht="15" x14ac:dyDescent="0.25">
      <c r="C4593"/>
      <c r="D4593"/>
      <c r="E4593"/>
      <c r="AH4593"/>
      <c r="BG4593"/>
    </row>
    <row r="4594" spans="3:59" ht="15" x14ac:dyDescent="0.25">
      <c r="C4594"/>
      <c r="D4594"/>
      <c r="E4594"/>
      <c r="AH4594"/>
      <c r="BG4594"/>
    </row>
    <row r="4595" spans="3:59" ht="15" x14ac:dyDescent="0.25">
      <c r="C4595"/>
      <c r="D4595"/>
      <c r="E4595"/>
      <c r="AH4595"/>
      <c r="BG4595"/>
    </row>
    <row r="4596" spans="3:59" ht="15" x14ac:dyDescent="0.25">
      <c r="C4596"/>
      <c r="D4596"/>
      <c r="E4596"/>
      <c r="AH4596"/>
      <c r="BG4596"/>
    </row>
    <row r="4597" spans="3:59" ht="15" x14ac:dyDescent="0.25">
      <c r="C4597"/>
      <c r="D4597"/>
      <c r="E4597"/>
      <c r="AH4597"/>
      <c r="BG4597"/>
    </row>
    <row r="4598" spans="3:59" ht="15" x14ac:dyDescent="0.25">
      <c r="C4598"/>
      <c r="D4598"/>
      <c r="E4598"/>
      <c r="AH4598"/>
      <c r="BG4598"/>
    </row>
    <row r="4599" spans="3:59" ht="15" x14ac:dyDescent="0.25">
      <c r="C4599"/>
      <c r="D4599"/>
      <c r="E4599"/>
      <c r="AH4599"/>
      <c r="BG4599"/>
    </row>
    <row r="4600" spans="3:59" ht="15" x14ac:dyDescent="0.25">
      <c r="C4600"/>
      <c r="D4600"/>
      <c r="E4600"/>
      <c r="AH4600"/>
      <c r="BG4600"/>
    </row>
    <row r="4601" spans="3:59" ht="15" x14ac:dyDescent="0.25">
      <c r="C4601"/>
      <c r="D4601"/>
      <c r="E4601"/>
      <c r="AH4601"/>
      <c r="BG4601"/>
    </row>
    <row r="4602" spans="3:59" ht="15" x14ac:dyDescent="0.25">
      <c r="C4602"/>
      <c r="D4602"/>
      <c r="E4602"/>
      <c r="AH4602"/>
      <c r="BG4602"/>
    </row>
    <row r="4603" spans="3:59" ht="15" x14ac:dyDescent="0.25">
      <c r="C4603"/>
      <c r="D4603"/>
      <c r="E4603"/>
      <c r="AH4603"/>
      <c r="BG4603"/>
    </row>
    <row r="4604" spans="3:59" ht="15" x14ac:dyDescent="0.25">
      <c r="C4604"/>
      <c r="D4604"/>
      <c r="E4604"/>
      <c r="AH4604"/>
      <c r="BG4604"/>
    </row>
    <row r="4605" spans="3:59" ht="15" x14ac:dyDescent="0.25">
      <c r="C4605"/>
      <c r="D4605"/>
      <c r="E4605"/>
      <c r="AH4605"/>
      <c r="BG4605"/>
    </row>
    <row r="4606" spans="3:59" ht="15" x14ac:dyDescent="0.25">
      <c r="C4606"/>
      <c r="D4606"/>
      <c r="E4606"/>
      <c r="AH4606"/>
      <c r="BG4606"/>
    </row>
    <row r="4607" spans="3:59" ht="15" x14ac:dyDescent="0.25">
      <c r="C4607"/>
      <c r="D4607"/>
      <c r="E4607"/>
      <c r="AH4607"/>
      <c r="BG4607"/>
    </row>
    <row r="4608" spans="3:59" ht="15" x14ac:dyDescent="0.25">
      <c r="C4608"/>
      <c r="D4608"/>
      <c r="E4608"/>
      <c r="AH4608"/>
      <c r="BG4608"/>
    </row>
    <row r="4609" spans="3:59" ht="15" x14ac:dyDescent="0.25">
      <c r="C4609"/>
      <c r="D4609"/>
      <c r="E4609"/>
      <c r="AH4609"/>
      <c r="BG4609"/>
    </row>
    <row r="4610" spans="3:59" ht="15" x14ac:dyDescent="0.25">
      <c r="C4610"/>
      <c r="D4610"/>
      <c r="E4610"/>
      <c r="AH4610"/>
      <c r="BG4610"/>
    </row>
    <row r="4611" spans="3:59" ht="15" x14ac:dyDescent="0.25">
      <c r="C4611"/>
      <c r="D4611"/>
      <c r="E4611"/>
      <c r="AH4611"/>
      <c r="BG4611"/>
    </row>
    <row r="4612" spans="3:59" ht="15" x14ac:dyDescent="0.25">
      <c r="C4612"/>
      <c r="D4612"/>
      <c r="E4612"/>
      <c r="AH4612"/>
      <c r="BG4612"/>
    </row>
    <row r="4613" spans="3:59" ht="15" x14ac:dyDescent="0.25">
      <c r="C4613"/>
      <c r="D4613"/>
      <c r="E4613"/>
      <c r="AH4613"/>
      <c r="BG4613"/>
    </row>
    <row r="4614" spans="3:59" ht="15" x14ac:dyDescent="0.25">
      <c r="C4614"/>
      <c r="D4614"/>
      <c r="E4614"/>
      <c r="AH4614"/>
      <c r="BG4614"/>
    </row>
    <row r="4615" spans="3:59" ht="15" x14ac:dyDescent="0.25">
      <c r="C4615"/>
      <c r="D4615"/>
      <c r="E4615"/>
      <c r="AH4615"/>
      <c r="BG4615"/>
    </row>
    <row r="4616" spans="3:59" ht="15" x14ac:dyDescent="0.25">
      <c r="C4616"/>
      <c r="D4616"/>
      <c r="E4616"/>
      <c r="AH4616"/>
      <c r="BG4616"/>
    </row>
    <row r="4617" spans="3:59" ht="15" x14ac:dyDescent="0.25">
      <c r="C4617"/>
      <c r="D4617"/>
      <c r="E4617"/>
      <c r="AH4617"/>
      <c r="BG4617"/>
    </row>
    <row r="4618" spans="3:59" ht="15" x14ac:dyDescent="0.25">
      <c r="C4618"/>
      <c r="D4618"/>
      <c r="E4618"/>
      <c r="AH4618"/>
      <c r="BG4618"/>
    </row>
    <row r="4619" spans="3:59" ht="15" x14ac:dyDescent="0.25">
      <c r="C4619"/>
      <c r="D4619"/>
      <c r="E4619"/>
      <c r="AH4619"/>
      <c r="BG4619"/>
    </row>
    <row r="4620" spans="3:59" ht="15" x14ac:dyDescent="0.25">
      <c r="C4620"/>
      <c r="D4620"/>
      <c r="E4620"/>
      <c r="AH4620"/>
      <c r="BG4620"/>
    </row>
    <row r="4621" spans="3:59" ht="15" x14ac:dyDescent="0.25">
      <c r="C4621"/>
      <c r="D4621"/>
      <c r="E4621"/>
      <c r="AH4621"/>
      <c r="BG4621"/>
    </row>
    <row r="4622" spans="3:59" ht="15" x14ac:dyDescent="0.25">
      <c r="C4622"/>
      <c r="D4622"/>
      <c r="E4622"/>
      <c r="AH4622"/>
      <c r="BG4622"/>
    </row>
    <row r="4623" spans="3:59" ht="15" x14ac:dyDescent="0.25">
      <c r="C4623"/>
      <c r="D4623"/>
      <c r="E4623"/>
      <c r="AH4623"/>
      <c r="BG4623"/>
    </row>
    <row r="4624" spans="3:59" ht="15" x14ac:dyDescent="0.25">
      <c r="C4624"/>
      <c r="D4624"/>
      <c r="E4624"/>
      <c r="AH4624"/>
      <c r="BG4624"/>
    </row>
    <row r="4625" spans="3:59" ht="15" x14ac:dyDescent="0.25">
      <c r="C4625"/>
      <c r="D4625"/>
      <c r="E4625"/>
      <c r="AH4625"/>
      <c r="BG4625"/>
    </row>
    <row r="4626" spans="3:59" ht="15" x14ac:dyDescent="0.25">
      <c r="C4626"/>
      <c r="D4626"/>
      <c r="E4626"/>
      <c r="AH4626"/>
      <c r="BG4626"/>
    </row>
    <row r="4627" spans="3:59" ht="15" x14ac:dyDescent="0.25">
      <c r="C4627"/>
      <c r="D4627"/>
      <c r="E4627"/>
      <c r="AH4627"/>
      <c r="BG4627"/>
    </row>
    <row r="4628" spans="3:59" ht="15" x14ac:dyDescent="0.25">
      <c r="C4628"/>
      <c r="D4628"/>
      <c r="E4628"/>
      <c r="AH4628"/>
      <c r="BG4628"/>
    </row>
    <row r="4629" spans="3:59" ht="15" x14ac:dyDescent="0.25">
      <c r="C4629"/>
      <c r="D4629"/>
      <c r="E4629"/>
      <c r="AH4629"/>
      <c r="BG4629"/>
    </row>
    <row r="4630" spans="3:59" ht="15" x14ac:dyDescent="0.25">
      <c r="C4630"/>
      <c r="D4630"/>
      <c r="E4630"/>
      <c r="AH4630"/>
      <c r="BG4630"/>
    </row>
    <row r="4631" spans="3:59" ht="15" x14ac:dyDescent="0.25">
      <c r="C4631"/>
      <c r="D4631"/>
      <c r="E4631"/>
      <c r="AH4631"/>
      <c r="BG4631"/>
    </row>
    <row r="4632" spans="3:59" ht="15" x14ac:dyDescent="0.25">
      <c r="C4632"/>
      <c r="D4632"/>
      <c r="E4632"/>
      <c r="AH4632"/>
      <c r="BG4632"/>
    </row>
    <row r="4633" spans="3:59" ht="15" x14ac:dyDescent="0.25">
      <c r="C4633"/>
      <c r="D4633"/>
      <c r="E4633"/>
      <c r="AH4633"/>
      <c r="BG4633"/>
    </row>
    <row r="4634" spans="3:59" ht="15" x14ac:dyDescent="0.25">
      <c r="C4634"/>
      <c r="D4634"/>
      <c r="E4634"/>
      <c r="AH4634"/>
      <c r="BG4634"/>
    </row>
    <row r="4635" spans="3:59" ht="15" x14ac:dyDescent="0.25">
      <c r="C4635"/>
      <c r="D4635"/>
      <c r="E4635"/>
      <c r="AH4635"/>
      <c r="BG4635"/>
    </row>
    <row r="4636" spans="3:59" ht="15" x14ac:dyDescent="0.25">
      <c r="C4636"/>
      <c r="D4636"/>
      <c r="E4636"/>
      <c r="AH4636"/>
      <c r="BG4636"/>
    </row>
    <row r="4637" spans="3:59" ht="15" x14ac:dyDescent="0.25">
      <c r="C4637"/>
      <c r="D4637"/>
      <c r="E4637"/>
      <c r="AH4637"/>
      <c r="BG4637"/>
    </row>
    <row r="4638" spans="3:59" ht="15" x14ac:dyDescent="0.25">
      <c r="C4638"/>
      <c r="D4638"/>
      <c r="E4638"/>
      <c r="AH4638"/>
      <c r="BG4638"/>
    </row>
    <row r="4639" spans="3:59" ht="15" x14ac:dyDescent="0.25">
      <c r="C4639"/>
      <c r="D4639"/>
      <c r="E4639"/>
      <c r="AH4639"/>
      <c r="BG4639"/>
    </row>
    <row r="4640" spans="3:59" ht="15" x14ac:dyDescent="0.25">
      <c r="C4640"/>
      <c r="D4640"/>
      <c r="E4640"/>
      <c r="AH4640"/>
      <c r="BG4640"/>
    </row>
    <row r="4641" spans="3:59" ht="15" x14ac:dyDescent="0.25">
      <c r="C4641"/>
      <c r="D4641"/>
      <c r="E4641"/>
      <c r="AH4641"/>
      <c r="BG4641"/>
    </row>
    <row r="4642" spans="3:59" ht="15" x14ac:dyDescent="0.25">
      <c r="C4642"/>
      <c r="D4642"/>
      <c r="E4642"/>
      <c r="AH4642"/>
      <c r="BG4642"/>
    </row>
    <row r="4643" spans="3:59" ht="15" x14ac:dyDescent="0.25">
      <c r="C4643"/>
      <c r="D4643"/>
      <c r="E4643"/>
      <c r="AH4643"/>
      <c r="BG4643"/>
    </row>
    <row r="4644" spans="3:59" ht="15" x14ac:dyDescent="0.25">
      <c r="C4644"/>
      <c r="D4644"/>
      <c r="E4644"/>
      <c r="AH4644"/>
      <c r="BG4644"/>
    </row>
    <row r="4645" spans="3:59" ht="15" x14ac:dyDescent="0.25">
      <c r="C4645"/>
      <c r="D4645"/>
      <c r="E4645"/>
      <c r="AH4645"/>
      <c r="BG4645"/>
    </row>
    <row r="4646" spans="3:59" ht="15" x14ac:dyDescent="0.25">
      <c r="C4646"/>
      <c r="D4646"/>
      <c r="E4646"/>
      <c r="AH4646"/>
      <c r="BG4646"/>
    </row>
    <row r="4647" spans="3:59" ht="15" x14ac:dyDescent="0.25">
      <c r="C4647"/>
      <c r="D4647"/>
      <c r="E4647"/>
      <c r="AH4647"/>
      <c r="BG4647"/>
    </row>
    <row r="4648" spans="3:59" ht="15" x14ac:dyDescent="0.25">
      <c r="C4648"/>
      <c r="D4648"/>
      <c r="E4648"/>
      <c r="AH4648"/>
      <c r="BG4648"/>
    </row>
    <row r="4649" spans="3:59" ht="15" x14ac:dyDescent="0.25">
      <c r="C4649"/>
      <c r="D4649"/>
      <c r="E4649"/>
      <c r="AH4649"/>
      <c r="BG4649"/>
    </row>
    <row r="4650" spans="3:59" ht="15" x14ac:dyDescent="0.25">
      <c r="C4650"/>
      <c r="D4650"/>
      <c r="E4650"/>
      <c r="AH4650"/>
      <c r="BG4650"/>
    </row>
    <row r="4651" spans="3:59" ht="15" x14ac:dyDescent="0.25">
      <c r="C4651"/>
      <c r="D4651"/>
      <c r="E4651"/>
      <c r="AH4651"/>
      <c r="BG4651"/>
    </row>
    <row r="4652" spans="3:59" ht="15" x14ac:dyDescent="0.25">
      <c r="C4652"/>
      <c r="D4652"/>
      <c r="E4652"/>
      <c r="AH4652"/>
      <c r="BG4652"/>
    </row>
    <row r="4653" spans="3:59" ht="15" x14ac:dyDescent="0.25">
      <c r="C4653"/>
      <c r="D4653"/>
      <c r="E4653"/>
      <c r="AH4653"/>
      <c r="BG4653"/>
    </row>
    <row r="4654" spans="3:59" ht="15" x14ac:dyDescent="0.25">
      <c r="C4654"/>
      <c r="D4654"/>
      <c r="E4654"/>
      <c r="AH4654"/>
      <c r="BG4654"/>
    </row>
    <row r="4655" spans="3:59" ht="15" x14ac:dyDescent="0.25">
      <c r="C4655"/>
      <c r="D4655"/>
      <c r="E4655"/>
      <c r="AH4655"/>
      <c r="BG4655"/>
    </row>
    <row r="4656" spans="3:59" ht="15" x14ac:dyDescent="0.25">
      <c r="C4656"/>
      <c r="D4656"/>
      <c r="E4656"/>
      <c r="AH4656"/>
      <c r="BG4656"/>
    </row>
    <row r="4657" spans="3:59" ht="15" x14ac:dyDescent="0.25">
      <c r="C4657"/>
      <c r="D4657"/>
      <c r="E4657"/>
      <c r="AH4657"/>
      <c r="BG4657"/>
    </row>
    <row r="4658" spans="3:59" ht="15" x14ac:dyDescent="0.25">
      <c r="C4658"/>
      <c r="D4658"/>
      <c r="E4658"/>
      <c r="AH4658"/>
      <c r="BG4658"/>
    </row>
    <row r="4659" spans="3:59" ht="15" x14ac:dyDescent="0.25">
      <c r="C4659"/>
      <c r="D4659"/>
      <c r="E4659"/>
      <c r="AH4659"/>
      <c r="BG4659"/>
    </row>
    <row r="4660" spans="3:59" ht="15" x14ac:dyDescent="0.25">
      <c r="C4660"/>
      <c r="D4660"/>
      <c r="E4660"/>
      <c r="AH4660"/>
      <c r="BG4660"/>
    </row>
    <row r="4661" spans="3:59" ht="15" x14ac:dyDescent="0.25">
      <c r="C4661"/>
      <c r="D4661"/>
      <c r="E4661"/>
      <c r="AH4661"/>
      <c r="BG4661"/>
    </row>
    <row r="4662" spans="3:59" ht="15" x14ac:dyDescent="0.25">
      <c r="C4662"/>
      <c r="D4662"/>
      <c r="E4662"/>
      <c r="AH4662"/>
      <c r="BG4662"/>
    </row>
    <row r="4663" spans="3:59" ht="15" x14ac:dyDescent="0.25">
      <c r="C4663"/>
      <c r="D4663"/>
      <c r="E4663"/>
      <c r="AH4663"/>
      <c r="BG4663"/>
    </row>
    <row r="4664" spans="3:59" ht="15" x14ac:dyDescent="0.25">
      <c r="C4664"/>
      <c r="D4664"/>
      <c r="E4664"/>
      <c r="AH4664"/>
      <c r="BG4664"/>
    </row>
    <row r="4665" spans="3:59" ht="15" x14ac:dyDescent="0.25">
      <c r="C4665"/>
      <c r="D4665"/>
      <c r="E4665"/>
      <c r="AH4665"/>
      <c r="BG4665"/>
    </row>
    <row r="4666" spans="3:59" ht="15" x14ac:dyDescent="0.25">
      <c r="C4666"/>
      <c r="D4666"/>
      <c r="E4666"/>
      <c r="AH4666"/>
      <c r="BG4666"/>
    </row>
    <row r="4667" spans="3:59" ht="15" x14ac:dyDescent="0.25">
      <c r="C4667"/>
      <c r="D4667"/>
      <c r="E4667"/>
      <c r="AH4667"/>
      <c r="BG4667"/>
    </row>
    <row r="4668" spans="3:59" ht="15" x14ac:dyDescent="0.25">
      <c r="C4668"/>
      <c r="D4668"/>
      <c r="E4668"/>
      <c r="AH4668"/>
      <c r="BG4668"/>
    </row>
    <row r="4669" spans="3:59" ht="15" x14ac:dyDescent="0.25">
      <c r="C4669"/>
      <c r="D4669"/>
      <c r="E4669"/>
      <c r="AH4669"/>
      <c r="BG4669"/>
    </row>
    <row r="4670" spans="3:59" ht="15" x14ac:dyDescent="0.25">
      <c r="C4670"/>
      <c r="D4670"/>
      <c r="E4670"/>
      <c r="AH4670"/>
      <c r="BG4670"/>
    </row>
    <row r="4671" spans="3:59" ht="15" x14ac:dyDescent="0.25">
      <c r="C4671"/>
      <c r="D4671"/>
      <c r="E4671"/>
      <c r="AH4671"/>
      <c r="BG4671"/>
    </row>
    <row r="4672" spans="3:59" ht="15" x14ac:dyDescent="0.25">
      <c r="C4672"/>
      <c r="D4672"/>
      <c r="E4672"/>
      <c r="AH4672"/>
      <c r="BG4672"/>
    </row>
    <row r="4673" spans="3:59" ht="15" x14ac:dyDescent="0.25">
      <c r="C4673"/>
      <c r="D4673"/>
      <c r="E4673"/>
      <c r="AH4673"/>
      <c r="BG4673"/>
    </row>
    <row r="4674" spans="3:59" ht="15" x14ac:dyDescent="0.25">
      <c r="C4674"/>
      <c r="D4674"/>
      <c r="E4674"/>
      <c r="AH4674"/>
      <c r="BG4674"/>
    </row>
    <row r="4675" spans="3:59" ht="15" x14ac:dyDescent="0.25">
      <c r="C4675"/>
      <c r="D4675"/>
      <c r="E4675"/>
      <c r="AH4675"/>
      <c r="BG4675"/>
    </row>
    <row r="4676" spans="3:59" ht="15" x14ac:dyDescent="0.25">
      <c r="C4676"/>
      <c r="D4676"/>
      <c r="E4676"/>
      <c r="AH4676"/>
      <c r="BG4676"/>
    </row>
    <row r="4677" spans="3:59" ht="15" x14ac:dyDescent="0.25">
      <c r="C4677"/>
      <c r="D4677"/>
      <c r="E4677"/>
      <c r="AH4677"/>
      <c r="BG4677"/>
    </row>
    <row r="4678" spans="3:59" ht="15" x14ac:dyDescent="0.25">
      <c r="C4678"/>
      <c r="D4678"/>
      <c r="E4678"/>
      <c r="AH4678"/>
      <c r="BG4678"/>
    </row>
    <row r="4679" spans="3:59" ht="15" x14ac:dyDescent="0.25">
      <c r="C4679"/>
      <c r="D4679"/>
      <c r="E4679"/>
      <c r="AH4679"/>
      <c r="BG4679"/>
    </row>
    <row r="4680" spans="3:59" ht="15" x14ac:dyDescent="0.25">
      <c r="C4680"/>
      <c r="D4680"/>
      <c r="E4680"/>
      <c r="AH4680"/>
      <c r="BG4680"/>
    </row>
    <row r="4681" spans="3:59" ht="15" x14ac:dyDescent="0.25">
      <c r="C4681"/>
      <c r="D4681"/>
      <c r="E4681"/>
      <c r="AH4681"/>
      <c r="BG4681"/>
    </row>
    <row r="4682" spans="3:59" ht="15" x14ac:dyDescent="0.25">
      <c r="C4682"/>
      <c r="D4682"/>
      <c r="E4682"/>
      <c r="AH4682"/>
      <c r="BG4682"/>
    </row>
    <row r="4683" spans="3:59" ht="15" x14ac:dyDescent="0.25">
      <c r="C4683"/>
      <c r="D4683"/>
      <c r="E4683"/>
      <c r="AH4683"/>
      <c r="BG4683"/>
    </row>
    <row r="4684" spans="3:59" ht="15" x14ac:dyDescent="0.25">
      <c r="C4684"/>
      <c r="D4684"/>
      <c r="E4684"/>
      <c r="AH4684"/>
      <c r="BG4684"/>
    </row>
    <row r="4685" spans="3:59" ht="15" x14ac:dyDescent="0.25">
      <c r="C4685"/>
      <c r="D4685"/>
      <c r="E4685"/>
      <c r="AH4685"/>
      <c r="BG4685"/>
    </row>
    <row r="4686" spans="3:59" ht="15" x14ac:dyDescent="0.25">
      <c r="C4686"/>
      <c r="D4686"/>
      <c r="E4686"/>
      <c r="AH4686"/>
      <c r="BG4686"/>
    </row>
    <row r="4687" spans="3:59" ht="15" x14ac:dyDescent="0.25">
      <c r="C4687"/>
      <c r="D4687"/>
      <c r="E4687"/>
      <c r="AH4687"/>
      <c r="BG4687"/>
    </row>
    <row r="4688" spans="3:59" ht="15" x14ac:dyDescent="0.25">
      <c r="C4688"/>
      <c r="D4688"/>
      <c r="E4688"/>
      <c r="AH4688"/>
      <c r="BG4688"/>
    </row>
    <row r="4689" spans="3:59" ht="15" x14ac:dyDescent="0.25">
      <c r="C4689"/>
      <c r="D4689"/>
      <c r="E4689"/>
      <c r="AH4689"/>
      <c r="BG4689"/>
    </row>
    <row r="4690" spans="3:59" ht="15" x14ac:dyDescent="0.25">
      <c r="C4690"/>
      <c r="D4690"/>
      <c r="E4690"/>
      <c r="AH4690"/>
      <c r="BG4690"/>
    </row>
    <row r="4691" spans="3:59" ht="15" x14ac:dyDescent="0.25">
      <c r="C4691"/>
      <c r="D4691"/>
      <c r="E4691"/>
      <c r="AH4691"/>
      <c r="BG4691"/>
    </row>
    <row r="4692" spans="3:59" ht="15" x14ac:dyDescent="0.25">
      <c r="C4692"/>
      <c r="D4692"/>
      <c r="E4692"/>
      <c r="AH4692"/>
      <c r="BG4692"/>
    </row>
    <row r="4693" spans="3:59" ht="15" x14ac:dyDescent="0.25">
      <c r="C4693"/>
      <c r="D4693"/>
      <c r="E4693"/>
      <c r="AH4693"/>
      <c r="BG4693"/>
    </row>
    <row r="4694" spans="3:59" ht="15" x14ac:dyDescent="0.25">
      <c r="C4694"/>
      <c r="D4694"/>
      <c r="E4694"/>
      <c r="AH4694"/>
      <c r="BG4694"/>
    </row>
    <row r="4695" spans="3:59" ht="15" x14ac:dyDescent="0.25">
      <c r="C4695"/>
      <c r="D4695"/>
      <c r="E4695"/>
      <c r="AH4695"/>
      <c r="BG4695"/>
    </row>
    <row r="4696" spans="3:59" ht="15" x14ac:dyDescent="0.25">
      <c r="C4696"/>
      <c r="D4696"/>
      <c r="E4696"/>
      <c r="AH4696"/>
      <c r="BG4696"/>
    </row>
    <row r="4697" spans="3:59" ht="15" x14ac:dyDescent="0.25">
      <c r="C4697"/>
      <c r="D4697"/>
      <c r="E4697"/>
      <c r="AH4697"/>
      <c r="BG4697"/>
    </row>
    <row r="4698" spans="3:59" ht="15" x14ac:dyDescent="0.25">
      <c r="C4698"/>
      <c r="D4698"/>
      <c r="E4698"/>
      <c r="AH4698"/>
      <c r="BG4698"/>
    </row>
    <row r="4699" spans="3:59" ht="15" x14ac:dyDescent="0.25">
      <c r="C4699"/>
      <c r="D4699"/>
      <c r="E4699"/>
      <c r="AH4699"/>
      <c r="BG4699"/>
    </row>
    <row r="4700" spans="3:59" ht="15" x14ac:dyDescent="0.25">
      <c r="C4700"/>
      <c r="D4700"/>
      <c r="E4700"/>
      <c r="AH4700"/>
      <c r="BG4700"/>
    </row>
    <row r="4701" spans="3:59" ht="15" x14ac:dyDescent="0.25">
      <c r="C4701"/>
      <c r="D4701"/>
      <c r="E4701"/>
      <c r="AH4701"/>
      <c r="BG4701"/>
    </row>
    <row r="4702" spans="3:59" ht="15" x14ac:dyDescent="0.25">
      <c r="C4702"/>
      <c r="D4702"/>
      <c r="E4702"/>
      <c r="AH4702"/>
      <c r="BG4702"/>
    </row>
    <row r="4703" spans="3:59" ht="15" x14ac:dyDescent="0.25">
      <c r="C4703"/>
      <c r="D4703"/>
      <c r="E4703"/>
      <c r="AH4703"/>
      <c r="BG4703"/>
    </row>
    <row r="4704" spans="3:59" ht="15" x14ac:dyDescent="0.25">
      <c r="C4704"/>
      <c r="D4704"/>
      <c r="E4704"/>
      <c r="AH4704"/>
      <c r="BG4704"/>
    </row>
    <row r="4705" spans="3:59" ht="15" x14ac:dyDescent="0.25">
      <c r="C4705"/>
      <c r="D4705"/>
      <c r="E4705"/>
      <c r="AH4705"/>
      <c r="BG4705"/>
    </row>
    <row r="4706" spans="3:59" ht="15" x14ac:dyDescent="0.25">
      <c r="C4706"/>
      <c r="D4706"/>
      <c r="E4706"/>
      <c r="AH4706"/>
      <c r="BG4706"/>
    </row>
    <row r="4707" spans="3:59" ht="15" x14ac:dyDescent="0.25">
      <c r="C4707"/>
      <c r="D4707"/>
      <c r="E4707"/>
      <c r="AH4707"/>
      <c r="BG4707"/>
    </row>
    <row r="4708" spans="3:59" ht="15" x14ac:dyDescent="0.25">
      <c r="C4708"/>
      <c r="D4708"/>
      <c r="E4708"/>
      <c r="AH4708"/>
      <c r="BG4708"/>
    </row>
    <row r="4709" spans="3:59" ht="15" x14ac:dyDescent="0.25">
      <c r="C4709"/>
      <c r="D4709"/>
      <c r="E4709"/>
      <c r="AH4709"/>
      <c r="BG4709"/>
    </row>
    <row r="4710" spans="3:59" ht="15" x14ac:dyDescent="0.25">
      <c r="C4710"/>
      <c r="D4710"/>
      <c r="E4710"/>
      <c r="AH4710"/>
      <c r="BG4710"/>
    </row>
    <row r="4711" spans="3:59" ht="15" x14ac:dyDescent="0.25">
      <c r="C4711"/>
      <c r="D4711"/>
      <c r="E4711"/>
      <c r="AH4711"/>
      <c r="BG4711"/>
    </row>
    <row r="4712" spans="3:59" ht="15" x14ac:dyDescent="0.25">
      <c r="C4712"/>
      <c r="D4712"/>
      <c r="E4712"/>
      <c r="AH4712"/>
      <c r="BG4712"/>
    </row>
    <row r="4713" spans="3:59" ht="15" x14ac:dyDescent="0.25">
      <c r="C4713"/>
      <c r="D4713"/>
      <c r="E4713"/>
      <c r="AH4713"/>
      <c r="BG4713"/>
    </row>
    <row r="4714" spans="3:59" ht="15" x14ac:dyDescent="0.25">
      <c r="C4714"/>
      <c r="D4714"/>
      <c r="E4714"/>
      <c r="AH4714"/>
      <c r="BG4714"/>
    </row>
    <row r="4715" spans="3:59" ht="15" x14ac:dyDescent="0.25">
      <c r="C4715"/>
      <c r="D4715"/>
      <c r="E4715"/>
      <c r="AH4715"/>
      <c r="BG4715"/>
    </row>
    <row r="4716" spans="3:59" ht="15" x14ac:dyDescent="0.25">
      <c r="C4716"/>
      <c r="D4716"/>
      <c r="E4716"/>
      <c r="AH4716"/>
      <c r="BG4716"/>
    </row>
    <row r="4717" spans="3:59" ht="15" x14ac:dyDescent="0.25">
      <c r="C4717"/>
      <c r="D4717"/>
      <c r="E4717"/>
      <c r="AH4717"/>
      <c r="BG4717"/>
    </row>
    <row r="4718" spans="3:59" ht="15" x14ac:dyDescent="0.25">
      <c r="C4718"/>
      <c r="D4718"/>
      <c r="E4718"/>
      <c r="AH4718"/>
      <c r="BG4718"/>
    </row>
    <row r="4719" spans="3:59" ht="15" x14ac:dyDescent="0.25">
      <c r="C4719"/>
      <c r="D4719"/>
      <c r="E4719"/>
      <c r="AH4719"/>
      <c r="BG4719"/>
    </row>
    <row r="4720" spans="3:59" ht="15" x14ac:dyDescent="0.25">
      <c r="C4720"/>
      <c r="D4720"/>
      <c r="E4720"/>
      <c r="AH4720"/>
      <c r="BG4720"/>
    </row>
    <row r="4721" spans="3:59" ht="15" x14ac:dyDescent="0.25">
      <c r="C4721"/>
      <c r="D4721"/>
      <c r="E4721"/>
      <c r="AH4721"/>
      <c r="BG4721"/>
    </row>
    <row r="4722" spans="3:59" ht="15" x14ac:dyDescent="0.25">
      <c r="C4722"/>
      <c r="D4722"/>
      <c r="E4722"/>
      <c r="AH4722"/>
      <c r="BG4722"/>
    </row>
    <row r="4723" spans="3:59" ht="15" x14ac:dyDescent="0.25">
      <c r="C4723"/>
      <c r="D4723"/>
      <c r="E4723"/>
      <c r="AH4723"/>
      <c r="BG4723"/>
    </row>
    <row r="4724" spans="3:59" ht="15" x14ac:dyDescent="0.25">
      <c r="C4724"/>
      <c r="D4724"/>
      <c r="E4724"/>
      <c r="AH4724"/>
      <c r="BG4724"/>
    </row>
    <row r="4725" spans="3:59" ht="15" x14ac:dyDescent="0.25">
      <c r="C4725"/>
      <c r="D4725"/>
      <c r="E4725"/>
      <c r="AH4725"/>
      <c r="BG4725"/>
    </row>
    <row r="4726" spans="3:59" ht="15" x14ac:dyDescent="0.25">
      <c r="C4726"/>
      <c r="D4726"/>
      <c r="E4726"/>
      <c r="AH4726"/>
      <c r="BG4726"/>
    </row>
    <row r="4727" spans="3:59" ht="15" x14ac:dyDescent="0.25">
      <c r="C4727"/>
      <c r="D4727"/>
      <c r="E4727"/>
      <c r="AH4727"/>
      <c r="BG4727"/>
    </row>
    <row r="4728" spans="3:59" ht="15" x14ac:dyDescent="0.25">
      <c r="C4728"/>
      <c r="D4728"/>
      <c r="E4728"/>
      <c r="AH4728"/>
      <c r="BG4728"/>
    </row>
    <row r="4729" spans="3:59" ht="15" x14ac:dyDescent="0.25">
      <c r="C4729"/>
      <c r="D4729"/>
      <c r="E4729"/>
      <c r="AH4729"/>
      <c r="BG4729"/>
    </row>
    <row r="4730" spans="3:59" ht="15" x14ac:dyDescent="0.25">
      <c r="C4730"/>
      <c r="D4730"/>
      <c r="E4730"/>
      <c r="AH4730"/>
      <c r="BG4730"/>
    </row>
    <row r="4731" spans="3:59" ht="15" x14ac:dyDescent="0.25">
      <c r="C4731"/>
      <c r="D4731"/>
      <c r="E4731"/>
      <c r="AH4731"/>
      <c r="BG4731"/>
    </row>
    <row r="4732" spans="3:59" ht="15" x14ac:dyDescent="0.25">
      <c r="C4732"/>
      <c r="D4732"/>
      <c r="E4732"/>
      <c r="AH4732"/>
      <c r="BG4732"/>
    </row>
    <row r="4733" spans="3:59" ht="15" x14ac:dyDescent="0.25">
      <c r="C4733"/>
      <c r="D4733"/>
      <c r="E4733"/>
      <c r="AH4733"/>
      <c r="BG4733"/>
    </row>
    <row r="4734" spans="3:59" ht="15" x14ac:dyDescent="0.25">
      <c r="C4734"/>
      <c r="D4734"/>
      <c r="E4734"/>
      <c r="AH4734"/>
      <c r="BG4734"/>
    </row>
    <row r="4735" spans="3:59" ht="15" x14ac:dyDescent="0.25">
      <c r="C4735"/>
      <c r="D4735"/>
      <c r="E4735"/>
      <c r="AH4735"/>
      <c r="BG4735"/>
    </row>
    <row r="4736" spans="3:59" ht="15" x14ac:dyDescent="0.25">
      <c r="C4736"/>
      <c r="D4736"/>
      <c r="E4736"/>
      <c r="AH4736"/>
      <c r="BG4736"/>
    </row>
    <row r="4737" spans="3:59" ht="15" x14ac:dyDescent="0.25">
      <c r="C4737"/>
      <c r="D4737"/>
      <c r="E4737"/>
      <c r="AH4737"/>
      <c r="BG4737"/>
    </row>
    <row r="4738" spans="3:59" ht="15" x14ac:dyDescent="0.25">
      <c r="C4738"/>
      <c r="D4738"/>
      <c r="E4738"/>
      <c r="AH4738"/>
      <c r="BG4738"/>
    </row>
    <row r="4739" spans="3:59" ht="15" x14ac:dyDescent="0.25">
      <c r="C4739"/>
      <c r="D4739"/>
      <c r="E4739"/>
      <c r="AH4739"/>
      <c r="BG4739"/>
    </row>
    <row r="4740" spans="3:59" ht="15" x14ac:dyDescent="0.25">
      <c r="C4740"/>
      <c r="D4740"/>
      <c r="E4740"/>
      <c r="AH4740"/>
      <c r="BG4740"/>
    </row>
    <row r="4741" spans="3:59" ht="15" x14ac:dyDescent="0.25">
      <c r="C4741"/>
      <c r="D4741"/>
      <c r="E4741"/>
      <c r="AH4741"/>
      <c r="BG4741"/>
    </row>
    <row r="4742" spans="3:59" ht="15" x14ac:dyDescent="0.25">
      <c r="C4742"/>
      <c r="D4742"/>
      <c r="E4742"/>
      <c r="AH4742"/>
      <c r="BG4742"/>
    </row>
    <row r="4743" spans="3:59" ht="15" x14ac:dyDescent="0.25">
      <c r="C4743"/>
      <c r="D4743"/>
      <c r="E4743"/>
      <c r="AH4743"/>
      <c r="BG4743"/>
    </row>
    <row r="4744" spans="3:59" ht="15" x14ac:dyDescent="0.25">
      <c r="C4744"/>
      <c r="D4744"/>
      <c r="E4744"/>
      <c r="AH4744"/>
      <c r="BG4744"/>
    </row>
    <row r="4745" spans="3:59" ht="15" x14ac:dyDescent="0.25">
      <c r="C4745"/>
      <c r="D4745"/>
      <c r="E4745"/>
      <c r="AH4745"/>
      <c r="BG4745"/>
    </row>
    <row r="4746" spans="3:59" ht="15" x14ac:dyDescent="0.25">
      <c r="C4746"/>
      <c r="D4746"/>
      <c r="E4746"/>
      <c r="AH4746"/>
      <c r="BG4746"/>
    </row>
    <row r="4747" spans="3:59" ht="15" x14ac:dyDescent="0.25">
      <c r="C4747"/>
      <c r="D4747"/>
      <c r="E4747"/>
      <c r="AH4747"/>
      <c r="BG4747"/>
    </row>
    <row r="4748" spans="3:59" ht="15" x14ac:dyDescent="0.25">
      <c r="C4748"/>
      <c r="D4748"/>
      <c r="E4748"/>
      <c r="AH4748"/>
      <c r="BG4748"/>
    </row>
    <row r="4749" spans="3:59" ht="15" x14ac:dyDescent="0.25">
      <c r="C4749"/>
      <c r="D4749"/>
      <c r="E4749"/>
      <c r="AH4749"/>
      <c r="BG4749"/>
    </row>
    <row r="4750" spans="3:59" ht="15" x14ac:dyDescent="0.25">
      <c r="C4750"/>
      <c r="D4750"/>
      <c r="E4750"/>
      <c r="AH4750"/>
      <c r="BG4750"/>
    </row>
    <row r="4751" spans="3:59" ht="15" x14ac:dyDescent="0.25">
      <c r="C4751"/>
      <c r="D4751"/>
      <c r="E4751"/>
      <c r="AH4751"/>
      <c r="BG4751"/>
    </row>
    <row r="4752" spans="3:59" ht="15" x14ac:dyDescent="0.25">
      <c r="C4752"/>
      <c r="D4752"/>
      <c r="E4752"/>
      <c r="AH4752"/>
      <c r="BG4752"/>
    </row>
    <row r="4753" spans="3:59" ht="15" x14ac:dyDescent="0.25">
      <c r="C4753"/>
      <c r="D4753"/>
      <c r="E4753"/>
      <c r="AH4753"/>
      <c r="BG4753"/>
    </row>
    <row r="4754" spans="3:59" ht="15" x14ac:dyDescent="0.25">
      <c r="C4754"/>
      <c r="D4754"/>
      <c r="E4754"/>
      <c r="AH4754"/>
      <c r="BG4754"/>
    </row>
    <row r="4755" spans="3:59" ht="15" x14ac:dyDescent="0.25">
      <c r="C4755"/>
      <c r="D4755"/>
      <c r="E4755"/>
      <c r="AH4755"/>
      <c r="BG4755"/>
    </row>
    <row r="4756" spans="3:59" ht="15" x14ac:dyDescent="0.25">
      <c r="C4756"/>
      <c r="D4756"/>
      <c r="E4756"/>
      <c r="AH4756"/>
      <c r="BG4756"/>
    </row>
    <row r="4757" spans="3:59" ht="15" x14ac:dyDescent="0.25">
      <c r="C4757"/>
      <c r="D4757"/>
      <c r="E4757"/>
      <c r="AH4757"/>
      <c r="BG4757"/>
    </row>
    <row r="4758" spans="3:59" ht="15" x14ac:dyDescent="0.25">
      <c r="C4758"/>
      <c r="D4758"/>
      <c r="E4758"/>
      <c r="AH4758"/>
      <c r="BG4758"/>
    </row>
    <row r="4759" spans="3:59" ht="15" x14ac:dyDescent="0.25">
      <c r="C4759"/>
      <c r="D4759"/>
      <c r="E4759"/>
      <c r="AH4759"/>
      <c r="BG4759"/>
    </row>
    <row r="4760" spans="3:59" ht="15" x14ac:dyDescent="0.25">
      <c r="C4760"/>
      <c r="D4760"/>
      <c r="E4760"/>
      <c r="AH4760"/>
      <c r="BG4760"/>
    </row>
    <row r="4761" spans="3:59" ht="15" x14ac:dyDescent="0.25">
      <c r="C4761"/>
      <c r="D4761"/>
      <c r="E4761"/>
      <c r="AH4761"/>
      <c r="BG4761"/>
    </row>
    <row r="4762" spans="3:59" ht="15" x14ac:dyDescent="0.25">
      <c r="C4762"/>
      <c r="D4762"/>
      <c r="E4762"/>
      <c r="AH4762"/>
      <c r="BG4762"/>
    </row>
    <row r="4763" spans="3:59" ht="15" x14ac:dyDescent="0.25">
      <c r="C4763"/>
      <c r="D4763"/>
      <c r="E4763"/>
      <c r="AH4763"/>
      <c r="BG4763"/>
    </row>
    <row r="4764" spans="3:59" ht="15" x14ac:dyDescent="0.25">
      <c r="C4764"/>
      <c r="D4764"/>
      <c r="E4764"/>
      <c r="AH4764"/>
      <c r="BG4764"/>
    </row>
    <row r="4765" spans="3:59" ht="15" x14ac:dyDescent="0.25">
      <c r="C4765"/>
      <c r="D4765"/>
      <c r="E4765"/>
      <c r="AH4765"/>
      <c r="BG4765"/>
    </row>
    <row r="4766" spans="3:59" ht="15" x14ac:dyDescent="0.25">
      <c r="C4766"/>
      <c r="D4766"/>
      <c r="E4766"/>
      <c r="AH4766"/>
      <c r="BG4766"/>
    </row>
    <row r="4767" spans="3:59" ht="15" x14ac:dyDescent="0.25">
      <c r="C4767"/>
      <c r="D4767"/>
      <c r="E4767"/>
      <c r="AH4767"/>
      <c r="BG4767"/>
    </row>
    <row r="4768" spans="3:59" ht="15" x14ac:dyDescent="0.25">
      <c r="C4768"/>
      <c r="D4768"/>
      <c r="E4768"/>
      <c r="AH4768"/>
      <c r="BG4768"/>
    </row>
    <row r="4769" spans="3:59" ht="15" x14ac:dyDescent="0.25">
      <c r="C4769"/>
      <c r="D4769"/>
      <c r="E4769"/>
      <c r="AH4769"/>
      <c r="BG4769"/>
    </row>
    <row r="4770" spans="3:59" ht="15" x14ac:dyDescent="0.25">
      <c r="C4770"/>
      <c r="D4770"/>
      <c r="E4770"/>
      <c r="AH4770"/>
      <c r="BG4770"/>
    </row>
    <row r="4771" spans="3:59" ht="15" x14ac:dyDescent="0.25">
      <c r="C4771"/>
      <c r="D4771"/>
      <c r="E4771"/>
      <c r="AH4771"/>
      <c r="BG4771"/>
    </row>
    <row r="4772" spans="3:59" ht="15" x14ac:dyDescent="0.25">
      <c r="C4772"/>
      <c r="D4772"/>
      <c r="E4772"/>
      <c r="AH4772"/>
      <c r="BG4772"/>
    </row>
    <row r="4773" spans="3:59" ht="15" x14ac:dyDescent="0.25">
      <c r="C4773"/>
      <c r="D4773"/>
      <c r="E4773"/>
      <c r="AH4773"/>
      <c r="BG4773"/>
    </row>
    <row r="4774" spans="3:59" ht="15" x14ac:dyDescent="0.25">
      <c r="C4774"/>
      <c r="D4774"/>
      <c r="E4774"/>
      <c r="AH4774"/>
      <c r="BG4774"/>
    </row>
    <row r="4775" spans="3:59" ht="15" x14ac:dyDescent="0.25">
      <c r="C4775"/>
      <c r="D4775"/>
      <c r="E4775"/>
      <c r="AH4775"/>
      <c r="BG4775"/>
    </row>
    <row r="4776" spans="3:59" ht="15" x14ac:dyDescent="0.25">
      <c r="C4776"/>
      <c r="D4776"/>
      <c r="E4776"/>
      <c r="AH4776"/>
      <c r="BG4776"/>
    </row>
    <row r="4777" spans="3:59" ht="15" x14ac:dyDescent="0.25">
      <c r="C4777"/>
      <c r="D4777"/>
      <c r="E4777"/>
      <c r="AH4777"/>
      <c r="BG4777"/>
    </row>
    <row r="4778" spans="3:59" ht="15" x14ac:dyDescent="0.25">
      <c r="C4778"/>
      <c r="D4778"/>
      <c r="E4778"/>
      <c r="AH4778"/>
      <c r="BG4778"/>
    </row>
    <row r="4779" spans="3:59" ht="15" x14ac:dyDescent="0.25">
      <c r="C4779"/>
      <c r="D4779"/>
      <c r="E4779"/>
      <c r="AH4779"/>
      <c r="BG4779"/>
    </row>
    <row r="4780" spans="3:59" ht="15" x14ac:dyDescent="0.25">
      <c r="C4780"/>
      <c r="D4780"/>
      <c r="E4780"/>
      <c r="AH4780"/>
      <c r="BG4780"/>
    </row>
    <row r="4781" spans="3:59" ht="15" x14ac:dyDescent="0.25">
      <c r="C4781"/>
      <c r="D4781"/>
      <c r="E4781"/>
      <c r="AH4781"/>
      <c r="BG4781"/>
    </row>
    <row r="4782" spans="3:59" ht="15" x14ac:dyDescent="0.25">
      <c r="C4782"/>
      <c r="D4782"/>
      <c r="E4782"/>
      <c r="AH4782"/>
      <c r="BG4782"/>
    </row>
    <row r="4783" spans="3:59" ht="15" x14ac:dyDescent="0.25">
      <c r="C4783"/>
      <c r="D4783"/>
      <c r="E4783"/>
      <c r="AH4783"/>
      <c r="BG4783"/>
    </row>
    <row r="4784" spans="3:59" ht="15" x14ac:dyDescent="0.25">
      <c r="C4784"/>
      <c r="D4784"/>
      <c r="E4784"/>
      <c r="AH4784"/>
      <c r="BG4784"/>
    </row>
    <row r="4785" spans="3:59" ht="15" x14ac:dyDescent="0.25">
      <c r="C4785"/>
      <c r="D4785"/>
      <c r="E4785"/>
      <c r="AH4785"/>
      <c r="BG4785"/>
    </row>
    <row r="4786" spans="3:59" ht="15" x14ac:dyDescent="0.25">
      <c r="C4786"/>
      <c r="D4786"/>
      <c r="E4786"/>
      <c r="AH4786"/>
      <c r="BG4786"/>
    </row>
    <row r="4787" spans="3:59" ht="15" x14ac:dyDescent="0.25">
      <c r="C4787"/>
      <c r="D4787"/>
      <c r="E4787"/>
      <c r="AH4787"/>
      <c r="BG4787"/>
    </row>
    <row r="4788" spans="3:59" ht="15" x14ac:dyDescent="0.25">
      <c r="C4788"/>
      <c r="D4788"/>
      <c r="E4788"/>
      <c r="AH4788"/>
      <c r="BG4788"/>
    </row>
    <row r="4789" spans="3:59" ht="15" x14ac:dyDescent="0.25">
      <c r="C4789"/>
      <c r="D4789"/>
      <c r="E4789"/>
      <c r="AH4789"/>
      <c r="BG4789"/>
    </row>
    <row r="4790" spans="3:59" ht="15" x14ac:dyDescent="0.25">
      <c r="C4790"/>
      <c r="D4790"/>
      <c r="E4790"/>
      <c r="AH4790"/>
      <c r="BG4790"/>
    </row>
    <row r="4791" spans="3:59" ht="15" x14ac:dyDescent="0.25">
      <c r="C4791"/>
      <c r="D4791"/>
      <c r="E4791"/>
      <c r="AH4791"/>
      <c r="BG4791"/>
    </row>
    <row r="4792" spans="3:59" ht="15" x14ac:dyDescent="0.25">
      <c r="C4792"/>
      <c r="D4792"/>
      <c r="E4792"/>
      <c r="AH4792"/>
      <c r="BG4792"/>
    </row>
    <row r="4793" spans="3:59" ht="15" x14ac:dyDescent="0.25">
      <c r="C4793"/>
      <c r="D4793"/>
      <c r="E4793"/>
      <c r="AH4793"/>
      <c r="BG4793"/>
    </row>
    <row r="4794" spans="3:59" ht="15" x14ac:dyDescent="0.25">
      <c r="C4794"/>
      <c r="D4794"/>
      <c r="E4794"/>
      <c r="AH4794"/>
      <c r="BG4794"/>
    </row>
    <row r="4795" spans="3:59" ht="15" x14ac:dyDescent="0.25">
      <c r="C4795"/>
      <c r="D4795"/>
      <c r="E4795"/>
      <c r="AH4795"/>
      <c r="BG4795"/>
    </row>
    <row r="4796" spans="3:59" ht="15" x14ac:dyDescent="0.25">
      <c r="C4796"/>
      <c r="D4796"/>
      <c r="E4796"/>
      <c r="AH4796"/>
      <c r="BG4796"/>
    </row>
    <row r="4797" spans="3:59" ht="15" x14ac:dyDescent="0.25">
      <c r="C4797"/>
      <c r="D4797"/>
      <c r="E4797"/>
      <c r="AH4797"/>
      <c r="BG4797"/>
    </row>
    <row r="4798" spans="3:59" ht="15" x14ac:dyDescent="0.25">
      <c r="C4798"/>
      <c r="D4798"/>
      <c r="E4798"/>
      <c r="AH4798"/>
      <c r="BG4798"/>
    </row>
    <row r="4799" spans="3:59" ht="15" x14ac:dyDescent="0.25">
      <c r="C4799"/>
      <c r="D4799"/>
      <c r="E4799"/>
      <c r="AH4799"/>
      <c r="BG4799"/>
    </row>
    <row r="4800" spans="3:59" ht="15" x14ac:dyDescent="0.25">
      <c r="C4800"/>
      <c r="D4800"/>
      <c r="E4800"/>
      <c r="AH4800"/>
      <c r="BG4800"/>
    </row>
    <row r="4801" spans="3:59" ht="15" x14ac:dyDescent="0.25">
      <c r="C4801"/>
      <c r="D4801"/>
      <c r="E4801"/>
      <c r="AH4801"/>
      <c r="BG4801"/>
    </row>
    <row r="4802" spans="3:59" ht="15" x14ac:dyDescent="0.25">
      <c r="C4802"/>
      <c r="D4802"/>
      <c r="E4802"/>
      <c r="AH4802"/>
      <c r="BG4802"/>
    </row>
    <row r="4803" spans="3:59" ht="15" x14ac:dyDescent="0.25">
      <c r="C4803"/>
      <c r="D4803"/>
      <c r="E4803"/>
      <c r="AH4803"/>
      <c r="BG4803"/>
    </row>
    <row r="4804" spans="3:59" ht="15" x14ac:dyDescent="0.25">
      <c r="C4804"/>
      <c r="D4804"/>
      <c r="E4804"/>
      <c r="AH4804"/>
      <c r="BG4804"/>
    </row>
    <row r="4805" spans="3:59" ht="15" x14ac:dyDescent="0.25">
      <c r="C4805"/>
      <c r="D4805"/>
      <c r="E4805"/>
      <c r="AH4805"/>
      <c r="BG4805"/>
    </row>
    <row r="4806" spans="3:59" ht="15" x14ac:dyDescent="0.25">
      <c r="C4806"/>
      <c r="D4806"/>
      <c r="E4806"/>
      <c r="AH4806"/>
      <c r="BG4806"/>
    </row>
    <row r="4807" spans="3:59" ht="15" x14ac:dyDescent="0.25">
      <c r="C4807"/>
      <c r="D4807"/>
      <c r="E4807"/>
      <c r="AH4807"/>
      <c r="BG4807"/>
    </row>
    <row r="4808" spans="3:59" ht="15" x14ac:dyDescent="0.25">
      <c r="C4808"/>
      <c r="D4808"/>
      <c r="E4808"/>
      <c r="AH4808"/>
      <c r="BG4808"/>
    </row>
    <row r="4809" spans="3:59" ht="15" x14ac:dyDescent="0.25">
      <c r="C4809"/>
      <c r="D4809"/>
      <c r="E4809"/>
      <c r="AH4809"/>
      <c r="BG4809"/>
    </row>
    <row r="4810" spans="3:59" ht="15" x14ac:dyDescent="0.25">
      <c r="C4810"/>
      <c r="D4810"/>
      <c r="E4810"/>
      <c r="AH4810"/>
      <c r="BG4810"/>
    </row>
    <row r="4811" spans="3:59" ht="15" x14ac:dyDescent="0.25">
      <c r="C4811"/>
      <c r="D4811"/>
      <c r="E4811"/>
      <c r="AH4811"/>
      <c r="BG4811"/>
    </row>
    <row r="4812" spans="3:59" ht="15" x14ac:dyDescent="0.25">
      <c r="C4812"/>
      <c r="D4812"/>
      <c r="E4812"/>
      <c r="AH4812"/>
      <c r="BG4812"/>
    </row>
    <row r="4813" spans="3:59" ht="15" x14ac:dyDescent="0.25">
      <c r="C4813"/>
      <c r="D4813"/>
      <c r="E4813"/>
      <c r="AH4813"/>
      <c r="BG4813"/>
    </row>
    <row r="4814" spans="3:59" ht="15" x14ac:dyDescent="0.25">
      <c r="C4814"/>
      <c r="D4814"/>
      <c r="E4814"/>
      <c r="AH4814"/>
      <c r="BG4814"/>
    </row>
    <row r="4815" spans="3:59" ht="15" x14ac:dyDescent="0.25">
      <c r="C4815"/>
      <c r="D4815"/>
      <c r="E4815"/>
      <c r="AH4815"/>
      <c r="BG4815"/>
    </row>
    <row r="4816" spans="3:59" ht="15" x14ac:dyDescent="0.25">
      <c r="C4816"/>
      <c r="D4816"/>
      <c r="E4816"/>
      <c r="AH4816"/>
      <c r="BG4816"/>
    </row>
    <row r="4817" spans="3:59" ht="15" x14ac:dyDescent="0.25">
      <c r="C4817"/>
      <c r="D4817"/>
      <c r="E4817"/>
      <c r="AH4817"/>
      <c r="BG4817"/>
    </row>
    <row r="4818" spans="3:59" ht="15" x14ac:dyDescent="0.25">
      <c r="C4818"/>
      <c r="D4818"/>
      <c r="E4818"/>
      <c r="AH4818"/>
      <c r="BG4818"/>
    </row>
    <row r="4819" spans="3:59" ht="15" x14ac:dyDescent="0.25">
      <c r="C4819"/>
      <c r="D4819"/>
      <c r="E4819"/>
      <c r="AH4819"/>
      <c r="BG4819"/>
    </row>
    <row r="4820" spans="3:59" ht="15" x14ac:dyDescent="0.25">
      <c r="C4820"/>
      <c r="D4820"/>
      <c r="E4820"/>
      <c r="AH4820"/>
      <c r="BG4820"/>
    </row>
    <row r="4821" spans="3:59" ht="15" x14ac:dyDescent="0.25">
      <c r="C4821"/>
      <c r="D4821"/>
      <c r="E4821"/>
      <c r="AH4821"/>
      <c r="BG4821"/>
    </row>
    <row r="4822" spans="3:59" ht="15" x14ac:dyDescent="0.25">
      <c r="C4822"/>
      <c r="D4822"/>
      <c r="E4822"/>
      <c r="AH4822"/>
      <c r="BG4822"/>
    </row>
    <row r="4823" spans="3:59" ht="15" x14ac:dyDescent="0.25">
      <c r="C4823"/>
      <c r="D4823"/>
      <c r="E4823"/>
      <c r="AH4823"/>
      <c r="BG4823"/>
    </row>
    <row r="4824" spans="3:59" ht="15" x14ac:dyDescent="0.25">
      <c r="C4824"/>
      <c r="D4824"/>
      <c r="E4824"/>
      <c r="AH4824"/>
      <c r="BG4824"/>
    </row>
    <row r="4825" spans="3:59" ht="15" x14ac:dyDescent="0.25">
      <c r="C4825"/>
      <c r="D4825"/>
      <c r="E4825"/>
      <c r="AH4825"/>
      <c r="BG4825"/>
    </row>
    <row r="4826" spans="3:59" ht="15" x14ac:dyDescent="0.25">
      <c r="C4826"/>
      <c r="D4826"/>
      <c r="E4826"/>
      <c r="AH4826"/>
      <c r="BG4826"/>
    </row>
    <row r="4827" spans="3:59" ht="15" x14ac:dyDescent="0.25">
      <c r="C4827"/>
      <c r="D4827"/>
      <c r="E4827"/>
      <c r="AH4827"/>
      <c r="BG4827"/>
    </row>
    <row r="4828" spans="3:59" ht="15" x14ac:dyDescent="0.25">
      <c r="C4828"/>
      <c r="D4828"/>
      <c r="E4828"/>
      <c r="AH4828"/>
      <c r="BG4828"/>
    </row>
    <row r="4829" spans="3:59" ht="15" x14ac:dyDescent="0.25">
      <c r="C4829"/>
      <c r="D4829"/>
      <c r="E4829"/>
      <c r="AH4829"/>
      <c r="BG4829"/>
    </row>
    <row r="4830" spans="3:59" ht="15" x14ac:dyDescent="0.25">
      <c r="C4830"/>
      <c r="D4830"/>
      <c r="E4830"/>
      <c r="AH4830"/>
      <c r="BG4830"/>
    </row>
    <row r="4831" spans="3:59" ht="15" x14ac:dyDescent="0.25">
      <c r="C4831"/>
      <c r="D4831"/>
      <c r="E4831"/>
      <c r="AH4831"/>
      <c r="BG4831"/>
    </row>
    <row r="4832" spans="3:59" ht="15" x14ac:dyDescent="0.25">
      <c r="C4832"/>
      <c r="D4832"/>
      <c r="E4832"/>
      <c r="AH4832"/>
      <c r="BG4832"/>
    </row>
    <row r="4833" spans="3:59" ht="15" x14ac:dyDescent="0.25">
      <c r="C4833"/>
      <c r="D4833"/>
      <c r="E4833"/>
      <c r="AH4833"/>
      <c r="BG4833"/>
    </row>
    <row r="4834" spans="3:59" ht="15" x14ac:dyDescent="0.25">
      <c r="C4834"/>
      <c r="D4834"/>
      <c r="E4834"/>
      <c r="AH4834"/>
      <c r="BG4834"/>
    </row>
    <row r="4835" spans="3:59" ht="15" x14ac:dyDescent="0.25">
      <c r="C4835"/>
      <c r="D4835"/>
      <c r="E4835"/>
      <c r="AH4835"/>
      <c r="BG4835"/>
    </row>
    <row r="4836" spans="3:59" ht="15" x14ac:dyDescent="0.25">
      <c r="C4836"/>
      <c r="D4836"/>
      <c r="E4836"/>
      <c r="AH4836"/>
      <c r="BG4836"/>
    </row>
    <row r="4837" spans="3:59" ht="15" x14ac:dyDescent="0.25">
      <c r="C4837"/>
      <c r="D4837"/>
      <c r="E4837"/>
      <c r="AH4837"/>
      <c r="BG4837"/>
    </row>
    <row r="4838" spans="3:59" ht="15" x14ac:dyDescent="0.25">
      <c r="C4838"/>
      <c r="D4838"/>
      <c r="E4838"/>
      <c r="AH4838"/>
      <c r="BG4838"/>
    </row>
    <row r="4839" spans="3:59" ht="15" x14ac:dyDescent="0.25">
      <c r="C4839"/>
      <c r="D4839"/>
      <c r="E4839"/>
      <c r="AH4839"/>
      <c r="BG4839"/>
    </row>
    <row r="4840" spans="3:59" ht="15" x14ac:dyDescent="0.25">
      <c r="C4840"/>
      <c r="D4840"/>
      <c r="E4840"/>
      <c r="AH4840"/>
      <c r="BG4840"/>
    </row>
    <row r="4841" spans="3:59" ht="15" x14ac:dyDescent="0.25">
      <c r="C4841"/>
      <c r="D4841"/>
      <c r="E4841"/>
      <c r="AH4841"/>
      <c r="BG4841"/>
    </row>
    <row r="4842" spans="3:59" ht="15" x14ac:dyDescent="0.25">
      <c r="C4842"/>
      <c r="D4842"/>
      <c r="E4842"/>
      <c r="AH4842"/>
      <c r="BG4842"/>
    </row>
    <row r="4843" spans="3:59" ht="15" x14ac:dyDescent="0.25">
      <c r="C4843"/>
      <c r="D4843"/>
      <c r="E4843"/>
      <c r="AH4843"/>
      <c r="BG4843"/>
    </row>
    <row r="4844" spans="3:59" ht="15" x14ac:dyDescent="0.25">
      <c r="C4844"/>
      <c r="D4844"/>
      <c r="E4844"/>
      <c r="AH4844"/>
      <c r="BG4844"/>
    </row>
    <row r="4845" spans="3:59" ht="15" x14ac:dyDescent="0.25">
      <c r="C4845"/>
      <c r="D4845"/>
      <c r="E4845"/>
      <c r="AH4845"/>
      <c r="BG4845"/>
    </row>
    <row r="4846" spans="3:59" ht="15" x14ac:dyDescent="0.25">
      <c r="C4846"/>
      <c r="D4846"/>
      <c r="E4846"/>
      <c r="AH4846"/>
      <c r="BG4846"/>
    </row>
    <row r="4847" spans="3:59" ht="15" x14ac:dyDescent="0.25">
      <c r="C4847"/>
      <c r="D4847"/>
      <c r="E4847"/>
      <c r="AH4847"/>
      <c r="BG4847"/>
    </row>
    <row r="4848" spans="3:59" ht="15" x14ac:dyDescent="0.25">
      <c r="C4848"/>
      <c r="D4848"/>
      <c r="E4848"/>
      <c r="AH4848"/>
      <c r="BG4848"/>
    </row>
    <row r="4849" spans="3:59" ht="15" x14ac:dyDescent="0.25">
      <c r="C4849"/>
      <c r="D4849"/>
      <c r="E4849"/>
      <c r="AH4849"/>
      <c r="BG4849"/>
    </row>
    <row r="4850" spans="3:59" ht="15" x14ac:dyDescent="0.25">
      <c r="C4850"/>
      <c r="D4850"/>
      <c r="E4850"/>
      <c r="AH4850"/>
      <c r="BG4850"/>
    </row>
    <row r="4851" spans="3:59" ht="15" x14ac:dyDescent="0.25">
      <c r="C4851"/>
      <c r="D4851"/>
      <c r="E4851"/>
      <c r="AH4851"/>
      <c r="BG4851"/>
    </row>
    <row r="4852" spans="3:59" ht="15" x14ac:dyDescent="0.25">
      <c r="C4852"/>
      <c r="D4852"/>
      <c r="E4852"/>
      <c r="AH4852"/>
      <c r="BG4852"/>
    </row>
    <row r="4853" spans="3:59" ht="15" x14ac:dyDescent="0.25">
      <c r="C4853"/>
      <c r="D4853"/>
      <c r="E4853"/>
      <c r="AH4853"/>
      <c r="BG4853"/>
    </row>
    <row r="4854" spans="3:59" ht="15" x14ac:dyDescent="0.25">
      <c r="C4854"/>
      <c r="D4854"/>
      <c r="E4854"/>
      <c r="AH4854"/>
      <c r="BG4854"/>
    </row>
    <row r="4855" spans="3:59" ht="15" x14ac:dyDescent="0.25">
      <c r="C4855"/>
      <c r="D4855"/>
      <c r="E4855"/>
      <c r="AH4855"/>
      <c r="BG4855"/>
    </row>
    <row r="4856" spans="3:59" ht="15" x14ac:dyDescent="0.25">
      <c r="C4856"/>
      <c r="D4856"/>
      <c r="E4856"/>
      <c r="AH4856"/>
      <c r="BG4856"/>
    </row>
    <row r="4857" spans="3:59" ht="15" x14ac:dyDescent="0.25">
      <c r="C4857"/>
      <c r="D4857"/>
      <c r="E4857"/>
      <c r="AH4857"/>
      <c r="BG4857"/>
    </row>
    <row r="4858" spans="3:59" ht="15" x14ac:dyDescent="0.25">
      <c r="C4858"/>
      <c r="D4858"/>
      <c r="E4858"/>
      <c r="AH4858"/>
      <c r="BG4858"/>
    </row>
    <row r="4859" spans="3:59" ht="15" x14ac:dyDescent="0.25">
      <c r="C4859"/>
      <c r="D4859"/>
      <c r="E4859"/>
      <c r="AH4859"/>
      <c r="BG4859"/>
    </row>
    <row r="4860" spans="3:59" ht="15" x14ac:dyDescent="0.25">
      <c r="C4860"/>
      <c r="D4860"/>
      <c r="E4860"/>
      <c r="AH4860"/>
      <c r="BG4860"/>
    </row>
    <row r="4861" spans="3:59" ht="15" x14ac:dyDescent="0.25">
      <c r="C4861"/>
      <c r="D4861"/>
      <c r="E4861"/>
      <c r="AH4861"/>
      <c r="BG4861"/>
    </row>
    <row r="4862" spans="3:59" ht="15" x14ac:dyDescent="0.25">
      <c r="C4862"/>
      <c r="D4862"/>
      <c r="E4862"/>
      <c r="AH4862"/>
      <c r="BG4862"/>
    </row>
    <row r="4863" spans="3:59" ht="15" x14ac:dyDescent="0.25">
      <c r="C4863"/>
      <c r="D4863"/>
      <c r="E4863"/>
      <c r="AH4863"/>
      <c r="BG4863"/>
    </row>
    <row r="4864" spans="3:59" ht="15" x14ac:dyDescent="0.25">
      <c r="C4864"/>
      <c r="D4864"/>
      <c r="E4864"/>
      <c r="AH4864"/>
      <c r="BG4864"/>
    </row>
    <row r="4865" spans="3:59" ht="15" x14ac:dyDescent="0.25">
      <c r="C4865"/>
      <c r="D4865"/>
      <c r="E4865"/>
      <c r="AH4865"/>
      <c r="BG4865"/>
    </row>
    <row r="4866" spans="3:59" ht="15" x14ac:dyDescent="0.25">
      <c r="C4866"/>
      <c r="D4866"/>
      <c r="E4866"/>
      <c r="AH4866"/>
      <c r="BG4866"/>
    </row>
    <row r="4867" spans="3:59" ht="15" x14ac:dyDescent="0.25">
      <c r="C4867"/>
      <c r="D4867"/>
      <c r="E4867"/>
      <c r="AH4867"/>
      <c r="BG4867"/>
    </row>
    <row r="4868" spans="3:59" ht="15" x14ac:dyDescent="0.25">
      <c r="C4868"/>
      <c r="D4868"/>
      <c r="E4868"/>
      <c r="AH4868"/>
      <c r="BG4868"/>
    </row>
    <row r="4869" spans="3:59" ht="15" x14ac:dyDescent="0.25">
      <c r="C4869"/>
      <c r="D4869"/>
      <c r="E4869"/>
      <c r="AH4869"/>
      <c r="BG4869"/>
    </row>
    <row r="4870" spans="3:59" ht="15" x14ac:dyDescent="0.25">
      <c r="C4870"/>
      <c r="D4870"/>
      <c r="E4870"/>
      <c r="AH4870"/>
      <c r="BG4870"/>
    </row>
    <row r="4871" spans="3:59" ht="15" x14ac:dyDescent="0.25">
      <c r="C4871"/>
      <c r="D4871"/>
      <c r="E4871"/>
      <c r="AH4871"/>
      <c r="BG4871"/>
    </row>
    <row r="4872" spans="3:59" ht="15" x14ac:dyDescent="0.25">
      <c r="C4872"/>
      <c r="D4872"/>
      <c r="E4872"/>
      <c r="AH4872"/>
      <c r="BG4872"/>
    </row>
    <row r="4873" spans="3:59" ht="15" x14ac:dyDescent="0.25">
      <c r="C4873"/>
      <c r="D4873"/>
      <c r="E4873"/>
      <c r="AH4873"/>
      <c r="BG4873"/>
    </row>
    <row r="4874" spans="3:59" ht="15" x14ac:dyDescent="0.25">
      <c r="C4874"/>
      <c r="D4874"/>
      <c r="E4874"/>
      <c r="AH4874"/>
      <c r="BG4874"/>
    </row>
    <row r="4875" spans="3:59" ht="15" x14ac:dyDescent="0.25">
      <c r="C4875"/>
      <c r="D4875"/>
      <c r="E4875"/>
      <c r="AH4875"/>
      <c r="BG4875"/>
    </row>
    <row r="4876" spans="3:59" ht="15" x14ac:dyDescent="0.25">
      <c r="C4876"/>
      <c r="D4876"/>
      <c r="E4876"/>
      <c r="AH4876"/>
      <c r="BG4876"/>
    </row>
    <row r="4877" spans="3:59" ht="15" x14ac:dyDescent="0.25">
      <c r="C4877"/>
      <c r="D4877"/>
      <c r="E4877"/>
      <c r="AH4877"/>
      <c r="BG4877"/>
    </row>
    <row r="4878" spans="3:59" ht="15" x14ac:dyDescent="0.25">
      <c r="C4878"/>
      <c r="D4878"/>
      <c r="E4878"/>
      <c r="AH4878"/>
      <c r="BG4878"/>
    </row>
    <row r="4879" spans="3:59" ht="15" x14ac:dyDescent="0.25">
      <c r="C4879"/>
      <c r="D4879"/>
      <c r="E4879"/>
      <c r="AH4879"/>
      <c r="BG4879"/>
    </row>
    <row r="4880" spans="3:59" ht="15" x14ac:dyDescent="0.25">
      <c r="C4880"/>
      <c r="D4880"/>
      <c r="E4880"/>
      <c r="AH4880"/>
      <c r="BG4880"/>
    </row>
    <row r="4881" spans="3:59" ht="15" x14ac:dyDescent="0.25">
      <c r="C4881"/>
      <c r="D4881"/>
      <c r="E4881"/>
      <c r="AH4881"/>
      <c r="BG4881"/>
    </row>
    <row r="4882" spans="3:59" ht="15" x14ac:dyDescent="0.25">
      <c r="C4882"/>
      <c r="D4882"/>
      <c r="E4882"/>
      <c r="AH4882"/>
      <c r="BG4882"/>
    </row>
    <row r="4883" spans="3:59" ht="15" x14ac:dyDescent="0.25">
      <c r="C4883"/>
      <c r="D4883"/>
      <c r="E4883"/>
      <c r="AH4883"/>
      <c r="BG4883"/>
    </row>
    <row r="4884" spans="3:59" ht="15" x14ac:dyDescent="0.25">
      <c r="C4884"/>
      <c r="D4884"/>
      <c r="E4884"/>
      <c r="AH4884"/>
      <c r="BG4884"/>
    </row>
    <row r="4885" spans="3:59" ht="15" x14ac:dyDescent="0.25">
      <c r="C4885"/>
      <c r="D4885"/>
      <c r="E4885"/>
      <c r="AH4885"/>
      <c r="BG4885"/>
    </row>
    <row r="4886" spans="3:59" ht="15" x14ac:dyDescent="0.25">
      <c r="C4886"/>
      <c r="D4886"/>
      <c r="E4886"/>
      <c r="AH4886"/>
      <c r="BG4886"/>
    </row>
    <row r="4887" spans="3:59" ht="15" x14ac:dyDescent="0.25">
      <c r="C4887"/>
      <c r="D4887"/>
      <c r="E4887"/>
      <c r="AH4887"/>
      <c r="BG4887"/>
    </row>
    <row r="4888" spans="3:59" ht="15" x14ac:dyDescent="0.25">
      <c r="C4888"/>
      <c r="D4888"/>
      <c r="E4888"/>
      <c r="AH4888"/>
      <c r="BG4888"/>
    </row>
    <row r="4889" spans="3:59" ht="15" x14ac:dyDescent="0.25">
      <c r="C4889"/>
      <c r="D4889"/>
      <c r="E4889"/>
      <c r="AH4889"/>
      <c r="BG4889"/>
    </row>
    <row r="4890" spans="3:59" ht="15" x14ac:dyDescent="0.25">
      <c r="C4890"/>
      <c r="D4890"/>
      <c r="E4890"/>
      <c r="AH4890"/>
      <c r="BG4890"/>
    </row>
    <row r="4891" spans="3:59" ht="15" x14ac:dyDescent="0.25">
      <c r="C4891"/>
      <c r="D4891"/>
      <c r="E4891"/>
      <c r="AH4891"/>
      <c r="BG4891"/>
    </row>
    <row r="4892" spans="3:59" ht="15" x14ac:dyDescent="0.25">
      <c r="C4892"/>
      <c r="D4892"/>
      <c r="E4892"/>
      <c r="AH4892"/>
      <c r="BG4892"/>
    </row>
    <row r="4893" spans="3:59" ht="15" x14ac:dyDescent="0.25">
      <c r="C4893"/>
      <c r="D4893"/>
      <c r="E4893"/>
      <c r="AH4893"/>
      <c r="BG4893"/>
    </row>
    <row r="4894" spans="3:59" ht="15" x14ac:dyDescent="0.25">
      <c r="C4894"/>
      <c r="D4894"/>
      <c r="E4894"/>
      <c r="AH4894"/>
      <c r="BG4894"/>
    </row>
    <row r="4895" spans="3:59" ht="15" x14ac:dyDescent="0.25">
      <c r="C4895"/>
      <c r="D4895"/>
      <c r="E4895"/>
      <c r="AH4895"/>
      <c r="BG4895"/>
    </row>
    <row r="4896" spans="3:59" ht="15" x14ac:dyDescent="0.25">
      <c r="C4896"/>
      <c r="D4896"/>
      <c r="E4896"/>
      <c r="AH4896"/>
      <c r="BG4896"/>
    </row>
    <row r="4897" spans="3:59" ht="15" x14ac:dyDescent="0.25">
      <c r="C4897"/>
      <c r="D4897"/>
      <c r="E4897"/>
      <c r="AH4897"/>
      <c r="BG4897"/>
    </row>
    <row r="4898" spans="3:59" ht="15" x14ac:dyDescent="0.25">
      <c r="C4898"/>
      <c r="D4898"/>
      <c r="E4898"/>
      <c r="AH4898"/>
      <c r="BG4898"/>
    </row>
    <row r="4899" spans="3:59" ht="15" x14ac:dyDescent="0.25">
      <c r="C4899"/>
      <c r="D4899"/>
      <c r="E4899"/>
      <c r="AH4899"/>
      <c r="BG4899"/>
    </row>
    <row r="4900" spans="3:59" ht="15" x14ac:dyDescent="0.25">
      <c r="C4900"/>
      <c r="D4900"/>
      <c r="E4900"/>
      <c r="AH4900"/>
      <c r="BG4900"/>
    </row>
    <row r="4901" spans="3:59" ht="15" x14ac:dyDescent="0.25">
      <c r="C4901"/>
      <c r="D4901"/>
      <c r="E4901"/>
      <c r="AH4901"/>
      <c r="BG4901"/>
    </row>
    <row r="4902" spans="3:59" ht="15" x14ac:dyDescent="0.25">
      <c r="C4902"/>
      <c r="D4902"/>
      <c r="E4902"/>
      <c r="AH4902"/>
      <c r="BG4902"/>
    </row>
    <row r="4903" spans="3:59" ht="15" x14ac:dyDescent="0.25">
      <c r="C4903"/>
      <c r="D4903"/>
      <c r="E4903"/>
      <c r="AH4903"/>
      <c r="BG4903"/>
    </row>
    <row r="4904" spans="3:59" ht="15" x14ac:dyDescent="0.25">
      <c r="C4904"/>
      <c r="D4904"/>
      <c r="E4904"/>
      <c r="AH4904"/>
      <c r="BG4904"/>
    </row>
    <row r="4905" spans="3:59" ht="15" x14ac:dyDescent="0.25">
      <c r="C4905"/>
      <c r="D4905"/>
      <c r="E4905"/>
      <c r="AH4905"/>
      <c r="BG4905"/>
    </row>
    <row r="4906" spans="3:59" ht="15" x14ac:dyDescent="0.25">
      <c r="C4906"/>
      <c r="D4906"/>
      <c r="E4906"/>
      <c r="AH4906"/>
      <c r="BG4906"/>
    </row>
    <row r="4907" spans="3:59" ht="15" x14ac:dyDescent="0.25">
      <c r="C4907"/>
      <c r="D4907"/>
      <c r="E4907"/>
      <c r="AH4907"/>
      <c r="BG4907"/>
    </row>
    <row r="4908" spans="3:59" ht="15" x14ac:dyDescent="0.25">
      <c r="C4908"/>
      <c r="D4908"/>
      <c r="E4908"/>
      <c r="AH4908"/>
      <c r="BG4908"/>
    </row>
    <row r="4909" spans="3:59" ht="15" x14ac:dyDescent="0.25">
      <c r="C4909"/>
      <c r="D4909"/>
      <c r="E4909"/>
      <c r="AH4909"/>
      <c r="BG4909"/>
    </row>
    <row r="4910" spans="3:59" ht="15" x14ac:dyDescent="0.25">
      <c r="C4910"/>
      <c r="D4910"/>
      <c r="E4910"/>
      <c r="AH4910"/>
      <c r="BG4910"/>
    </row>
    <row r="4911" spans="3:59" ht="15" x14ac:dyDescent="0.25">
      <c r="C4911"/>
      <c r="D4911"/>
      <c r="E4911"/>
      <c r="AH4911"/>
      <c r="BG4911"/>
    </row>
    <row r="4912" spans="3:59" ht="15" x14ac:dyDescent="0.25">
      <c r="C4912"/>
      <c r="D4912"/>
      <c r="E4912"/>
      <c r="AH4912"/>
      <c r="BG4912"/>
    </row>
    <row r="4913" spans="3:59" ht="15" x14ac:dyDescent="0.25">
      <c r="C4913"/>
      <c r="D4913"/>
      <c r="E4913"/>
      <c r="AH4913"/>
      <c r="BG4913"/>
    </row>
    <row r="4914" spans="3:59" ht="15" x14ac:dyDescent="0.25">
      <c r="C4914"/>
      <c r="D4914"/>
      <c r="E4914"/>
      <c r="AH4914"/>
      <c r="BG4914"/>
    </row>
    <row r="4915" spans="3:59" ht="15" x14ac:dyDescent="0.25">
      <c r="C4915"/>
      <c r="D4915"/>
      <c r="E4915"/>
      <c r="AH4915"/>
      <c r="BG4915"/>
    </row>
    <row r="4916" spans="3:59" ht="15" x14ac:dyDescent="0.25">
      <c r="C4916"/>
      <c r="D4916"/>
      <c r="E4916"/>
      <c r="AH4916"/>
      <c r="BG4916"/>
    </row>
    <row r="4917" spans="3:59" ht="15" x14ac:dyDescent="0.25">
      <c r="C4917"/>
      <c r="D4917"/>
      <c r="E4917"/>
      <c r="AH4917"/>
      <c r="BG4917"/>
    </row>
    <row r="4918" spans="3:59" ht="15" x14ac:dyDescent="0.25">
      <c r="C4918"/>
      <c r="D4918"/>
      <c r="E4918"/>
      <c r="AH4918"/>
      <c r="BG4918"/>
    </row>
    <row r="4919" spans="3:59" ht="15" x14ac:dyDescent="0.25">
      <c r="C4919"/>
      <c r="D4919"/>
      <c r="E4919"/>
      <c r="AH4919"/>
      <c r="BG4919"/>
    </row>
    <row r="4920" spans="3:59" ht="15" x14ac:dyDescent="0.25">
      <c r="C4920"/>
      <c r="D4920"/>
      <c r="E4920"/>
      <c r="AH4920"/>
      <c r="BG4920"/>
    </row>
    <row r="4921" spans="3:59" ht="15" x14ac:dyDescent="0.25">
      <c r="C4921"/>
      <c r="D4921"/>
      <c r="E4921"/>
      <c r="AH4921"/>
      <c r="BG4921"/>
    </row>
    <row r="4922" spans="3:59" ht="15" x14ac:dyDescent="0.25">
      <c r="C4922"/>
      <c r="D4922"/>
      <c r="E4922"/>
      <c r="AH4922"/>
      <c r="BG4922"/>
    </row>
    <row r="4923" spans="3:59" ht="15" x14ac:dyDescent="0.25">
      <c r="C4923"/>
      <c r="D4923"/>
      <c r="E4923"/>
      <c r="AH4923"/>
      <c r="BG4923"/>
    </row>
    <row r="4924" spans="3:59" ht="15" x14ac:dyDescent="0.25">
      <c r="C4924"/>
      <c r="D4924"/>
      <c r="E4924"/>
      <c r="AH4924"/>
      <c r="BG4924"/>
    </row>
    <row r="4925" spans="3:59" ht="15" x14ac:dyDescent="0.25">
      <c r="C4925"/>
      <c r="D4925"/>
      <c r="E4925"/>
      <c r="AH4925"/>
      <c r="BG4925"/>
    </row>
    <row r="4926" spans="3:59" ht="15" x14ac:dyDescent="0.25">
      <c r="C4926"/>
      <c r="D4926"/>
      <c r="E4926"/>
      <c r="AH4926"/>
      <c r="BG4926"/>
    </row>
    <row r="4927" spans="3:59" ht="15" x14ac:dyDescent="0.25">
      <c r="C4927"/>
      <c r="D4927"/>
      <c r="E4927"/>
      <c r="AH4927"/>
      <c r="BG4927"/>
    </row>
    <row r="4928" spans="3:59" ht="15" x14ac:dyDescent="0.25">
      <c r="C4928"/>
      <c r="D4928"/>
      <c r="E4928"/>
      <c r="AH4928"/>
      <c r="BG4928"/>
    </row>
    <row r="4929" spans="3:59" ht="15" x14ac:dyDescent="0.25">
      <c r="C4929"/>
      <c r="D4929"/>
      <c r="E4929"/>
      <c r="AH4929"/>
      <c r="BG4929"/>
    </row>
    <row r="4930" spans="3:59" ht="15" x14ac:dyDescent="0.25">
      <c r="C4930"/>
      <c r="D4930"/>
      <c r="E4930"/>
      <c r="AH4930"/>
      <c r="BG4930"/>
    </row>
    <row r="4931" spans="3:59" ht="15" x14ac:dyDescent="0.25">
      <c r="C4931"/>
      <c r="D4931"/>
      <c r="E4931"/>
      <c r="AH4931"/>
      <c r="BG4931"/>
    </row>
    <row r="4932" spans="3:59" ht="15" x14ac:dyDescent="0.25">
      <c r="C4932"/>
      <c r="D4932"/>
      <c r="E4932"/>
      <c r="AH4932"/>
      <c r="BG4932"/>
    </row>
    <row r="4933" spans="3:59" ht="15" x14ac:dyDescent="0.25">
      <c r="C4933"/>
      <c r="D4933"/>
      <c r="E4933"/>
      <c r="AH4933"/>
      <c r="BG4933"/>
    </row>
    <row r="4934" spans="3:59" ht="15" x14ac:dyDescent="0.25">
      <c r="C4934"/>
      <c r="D4934"/>
      <c r="E4934"/>
      <c r="AH4934"/>
      <c r="BG4934"/>
    </row>
    <row r="4935" spans="3:59" ht="15" x14ac:dyDescent="0.25">
      <c r="C4935"/>
      <c r="D4935"/>
      <c r="E4935"/>
      <c r="AH4935"/>
      <c r="BG4935"/>
    </row>
    <row r="4936" spans="3:59" ht="15" x14ac:dyDescent="0.25">
      <c r="C4936"/>
      <c r="D4936"/>
      <c r="E4936"/>
      <c r="AH4936"/>
      <c r="BG4936"/>
    </row>
    <row r="4937" spans="3:59" ht="15" x14ac:dyDescent="0.25">
      <c r="C4937"/>
      <c r="D4937"/>
      <c r="E4937"/>
      <c r="AH4937"/>
      <c r="BG4937"/>
    </row>
    <row r="4938" spans="3:59" ht="15" x14ac:dyDescent="0.25">
      <c r="C4938"/>
      <c r="D4938"/>
      <c r="E4938"/>
      <c r="AH4938"/>
      <c r="BG4938"/>
    </row>
    <row r="4939" spans="3:59" ht="15" x14ac:dyDescent="0.25">
      <c r="C4939"/>
      <c r="D4939"/>
      <c r="E4939"/>
      <c r="AH4939"/>
      <c r="BG4939"/>
    </row>
    <row r="4940" spans="3:59" ht="15" x14ac:dyDescent="0.25">
      <c r="C4940"/>
      <c r="D4940"/>
      <c r="E4940"/>
      <c r="AH4940"/>
      <c r="BG4940"/>
    </row>
    <row r="4941" spans="3:59" ht="15" x14ac:dyDescent="0.25">
      <c r="C4941"/>
      <c r="D4941"/>
      <c r="E4941"/>
      <c r="AH4941"/>
      <c r="BG4941"/>
    </row>
    <row r="4942" spans="3:59" ht="15" x14ac:dyDescent="0.25">
      <c r="C4942"/>
      <c r="D4942"/>
      <c r="E4942"/>
      <c r="AH4942"/>
      <c r="BG4942"/>
    </row>
    <row r="4943" spans="3:59" ht="15" x14ac:dyDescent="0.25">
      <c r="C4943"/>
      <c r="D4943"/>
      <c r="E4943"/>
      <c r="AH4943"/>
      <c r="BG4943"/>
    </row>
    <row r="4944" spans="3:59" ht="15" x14ac:dyDescent="0.25">
      <c r="C4944"/>
      <c r="D4944"/>
      <c r="E4944"/>
      <c r="AH4944"/>
      <c r="BG4944"/>
    </row>
    <row r="4945" spans="3:59" ht="15" x14ac:dyDescent="0.25">
      <c r="C4945"/>
      <c r="D4945"/>
      <c r="E4945"/>
      <c r="AH4945"/>
      <c r="BG4945"/>
    </row>
    <row r="4946" spans="3:59" ht="15" x14ac:dyDescent="0.25">
      <c r="C4946"/>
      <c r="D4946"/>
      <c r="E4946"/>
      <c r="AH4946"/>
      <c r="BG4946"/>
    </row>
    <row r="4947" spans="3:59" ht="15" x14ac:dyDescent="0.25">
      <c r="C4947"/>
      <c r="D4947"/>
      <c r="E4947"/>
      <c r="AH4947"/>
      <c r="BG4947"/>
    </row>
    <row r="4948" spans="3:59" ht="15" x14ac:dyDescent="0.25">
      <c r="C4948"/>
      <c r="D4948"/>
      <c r="E4948"/>
      <c r="AH4948"/>
      <c r="BG4948"/>
    </row>
    <row r="4949" spans="3:59" ht="15" x14ac:dyDescent="0.25">
      <c r="C4949"/>
      <c r="D4949"/>
      <c r="E4949"/>
      <c r="AH4949"/>
      <c r="BG4949"/>
    </row>
    <row r="4950" spans="3:59" ht="15" x14ac:dyDescent="0.25">
      <c r="C4950"/>
      <c r="D4950"/>
      <c r="E4950"/>
      <c r="AH4950"/>
      <c r="BG4950"/>
    </row>
    <row r="4951" spans="3:59" ht="15" x14ac:dyDescent="0.25">
      <c r="C4951"/>
      <c r="D4951"/>
      <c r="E4951"/>
      <c r="AH4951"/>
      <c r="BG4951"/>
    </row>
    <row r="4952" spans="3:59" ht="15" x14ac:dyDescent="0.25">
      <c r="C4952"/>
      <c r="D4952"/>
      <c r="E4952"/>
      <c r="AH4952"/>
      <c r="BG4952"/>
    </row>
    <row r="4953" spans="3:59" ht="15" x14ac:dyDescent="0.25">
      <c r="C4953"/>
      <c r="D4953"/>
      <c r="E4953"/>
      <c r="AH4953"/>
      <c r="BG4953"/>
    </row>
    <row r="4954" spans="3:59" ht="15" x14ac:dyDescent="0.25">
      <c r="C4954"/>
      <c r="D4954"/>
      <c r="E4954"/>
      <c r="AH4954"/>
      <c r="BG4954"/>
    </row>
    <row r="4955" spans="3:59" ht="15" x14ac:dyDescent="0.25">
      <c r="C4955"/>
      <c r="D4955"/>
      <c r="E4955"/>
      <c r="AH4955"/>
      <c r="BG4955"/>
    </row>
    <row r="4956" spans="3:59" ht="15" x14ac:dyDescent="0.25">
      <c r="C4956"/>
      <c r="D4956"/>
      <c r="E4956"/>
      <c r="AH4956"/>
      <c r="BG4956"/>
    </row>
    <row r="4957" spans="3:59" ht="15" x14ac:dyDescent="0.25">
      <c r="C4957"/>
      <c r="D4957"/>
      <c r="E4957"/>
      <c r="AH4957"/>
      <c r="BG4957"/>
    </row>
    <row r="4958" spans="3:59" ht="15" x14ac:dyDescent="0.25">
      <c r="C4958"/>
      <c r="D4958"/>
      <c r="E4958"/>
      <c r="AH4958"/>
      <c r="BG4958"/>
    </row>
    <row r="4959" spans="3:59" ht="15" x14ac:dyDescent="0.25">
      <c r="C4959"/>
      <c r="D4959"/>
      <c r="E4959"/>
      <c r="AH4959"/>
      <c r="BG4959"/>
    </row>
    <row r="4960" spans="3:59" ht="15" x14ac:dyDescent="0.25">
      <c r="C4960"/>
      <c r="D4960"/>
      <c r="E4960"/>
      <c r="AH4960"/>
      <c r="BG4960"/>
    </row>
    <row r="4961" spans="3:59" ht="15" x14ac:dyDescent="0.25">
      <c r="C4961"/>
      <c r="D4961"/>
      <c r="E4961"/>
      <c r="AH4961"/>
      <c r="BG4961"/>
    </row>
    <row r="4962" spans="3:59" ht="15" x14ac:dyDescent="0.25">
      <c r="C4962"/>
      <c r="D4962"/>
      <c r="E4962"/>
      <c r="AH4962"/>
      <c r="BG4962"/>
    </row>
    <row r="4963" spans="3:59" ht="15" x14ac:dyDescent="0.25">
      <c r="C4963"/>
      <c r="D4963"/>
      <c r="E4963"/>
      <c r="AH4963"/>
      <c r="BG4963"/>
    </row>
    <row r="4964" spans="3:59" ht="15" x14ac:dyDescent="0.25">
      <c r="C4964"/>
      <c r="D4964"/>
      <c r="E4964"/>
      <c r="AH4964"/>
      <c r="BG4964"/>
    </row>
    <row r="4965" spans="3:59" ht="15" x14ac:dyDescent="0.25">
      <c r="C4965"/>
      <c r="D4965"/>
      <c r="E4965"/>
      <c r="AH4965"/>
      <c r="BG4965"/>
    </row>
    <row r="4966" spans="3:59" ht="15" x14ac:dyDescent="0.25">
      <c r="C4966"/>
      <c r="D4966"/>
      <c r="E4966"/>
      <c r="AH4966"/>
      <c r="BG4966"/>
    </row>
    <row r="4967" spans="3:59" ht="15" x14ac:dyDescent="0.25">
      <c r="C4967"/>
      <c r="D4967"/>
      <c r="E4967"/>
      <c r="AH4967"/>
      <c r="BG4967"/>
    </row>
    <row r="4968" spans="3:59" ht="15" x14ac:dyDescent="0.25">
      <c r="C4968"/>
      <c r="D4968"/>
      <c r="E4968"/>
      <c r="AH4968"/>
      <c r="BG4968"/>
    </row>
    <row r="4969" spans="3:59" ht="15" x14ac:dyDescent="0.25">
      <c r="C4969"/>
      <c r="D4969"/>
      <c r="E4969"/>
      <c r="AH4969"/>
      <c r="BG4969"/>
    </row>
    <row r="4970" spans="3:59" ht="15" x14ac:dyDescent="0.25">
      <c r="C4970"/>
      <c r="D4970"/>
      <c r="E4970"/>
      <c r="AH4970"/>
      <c r="BG4970"/>
    </row>
    <row r="4971" spans="3:59" ht="15" x14ac:dyDescent="0.25">
      <c r="C4971"/>
      <c r="D4971"/>
      <c r="E4971"/>
      <c r="AH4971"/>
      <c r="BG4971"/>
    </row>
    <row r="4972" spans="3:59" ht="15" x14ac:dyDescent="0.25">
      <c r="C4972"/>
      <c r="D4972"/>
      <c r="E4972"/>
      <c r="AH4972"/>
      <c r="BG4972"/>
    </row>
    <row r="4973" spans="3:59" ht="15" x14ac:dyDescent="0.25">
      <c r="C4973"/>
      <c r="D4973"/>
      <c r="E4973"/>
      <c r="AH4973"/>
      <c r="BG4973"/>
    </row>
    <row r="4974" spans="3:59" ht="15" x14ac:dyDescent="0.25">
      <c r="C4974"/>
      <c r="D4974"/>
      <c r="E4974"/>
      <c r="AH4974"/>
      <c r="BG4974"/>
    </row>
    <row r="4975" spans="3:59" ht="15" x14ac:dyDescent="0.25">
      <c r="C4975"/>
      <c r="D4975"/>
      <c r="E4975"/>
      <c r="AH4975"/>
      <c r="BG4975"/>
    </row>
    <row r="4976" spans="3:59" ht="15" x14ac:dyDescent="0.25">
      <c r="C4976"/>
      <c r="D4976"/>
      <c r="E4976"/>
      <c r="AH4976"/>
      <c r="BG4976"/>
    </row>
    <row r="4977" spans="3:59" ht="15" x14ac:dyDescent="0.25">
      <c r="C4977"/>
      <c r="D4977"/>
      <c r="E4977"/>
      <c r="AH4977"/>
      <c r="BG4977"/>
    </row>
    <row r="4978" spans="3:59" ht="15" x14ac:dyDescent="0.25">
      <c r="C4978"/>
      <c r="D4978"/>
      <c r="E4978"/>
      <c r="AH4978"/>
      <c r="BG4978"/>
    </row>
    <row r="4979" spans="3:59" ht="15" x14ac:dyDescent="0.25">
      <c r="C4979"/>
      <c r="D4979"/>
      <c r="E4979"/>
      <c r="AH4979"/>
      <c r="BG4979"/>
    </row>
    <row r="4980" spans="3:59" ht="15" x14ac:dyDescent="0.25">
      <c r="C4980"/>
      <c r="D4980"/>
      <c r="E4980"/>
      <c r="AH4980"/>
      <c r="BG4980"/>
    </row>
    <row r="4981" spans="3:59" ht="15" x14ac:dyDescent="0.25">
      <c r="C4981"/>
      <c r="D4981"/>
      <c r="E4981"/>
      <c r="AH4981"/>
      <c r="BG4981"/>
    </row>
    <row r="4982" spans="3:59" ht="15" x14ac:dyDescent="0.25">
      <c r="C4982"/>
      <c r="D4982"/>
      <c r="E4982"/>
      <c r="AH4982"/>
      <c r="BG4982"/>
    </row>
    <row r="4983" spans="3:59" ht="15" x14ac:dyDescent="0.25">
      <c r="C4983"/>
      <c r="D4983"/>
      <c r="E4983"/>
      <c r="AH4983"/>
      <c r="BG4983"/>
    </row>
    <row r="4984" spans="3:59" ht="15" x14ac:dyDescent="0.25">
      <c r="C4984"/>
      <c r="D4984"/>
      <c r="E4984"/>
      <c r="AH4984"/>
      <c r="BG4984"/>
    </row>
    <row r="4985" spans="3:59" ht="15" x14ac:dyDescent="0.25">
      <c r="C4985"/>
      <c r="D4985"/>
      <c r="E4985"/>
      <c r="AH4985"/>
      <c r="BG4985"/>
    </row>
    <row r="4986" spans="3:59" ht="15" x14ac:dyDescent="0.25">
      <c r="C4986"/>
      <c r="D4986"/>
      <c r="E4986"/>
      <c r="AH4986"/>
      <c r="BG4986"/>
    </row>
    <row r="4987" spans="3:59" ht="15" x14ac:dyDescent="0.25">
      <c r="C4987"/>
      <c r="D4987"/>
      <c r="E4987"/>
      <c r="AH4987"/>
      <c r="BG4987"/>
    </row>
    <row r="4988" spans="3:59" ht="15" x14ac:dyDescent="0.25">
      <c r="C4988"/>
      <c r="D4988"/>
      <c r="E4988"/>
      <c r="AH4988"/>
      <c r="BG4988"/>
    </row>
    <row r="4989" spans="3:59" ht="15" x14ac:dyDescent="0.25">
      <c r="C4989"/>
      <c r="D4989"/>
      <c r="E4989"/>
      <c r="AH4989"/>
      <c r="BG4989"/>
    </row>
    <row r="4990" spans="3:59" ht="15" x14ac:dyDescent="0.25">
      <c r="C4990"/>
      <c r="D4990"/>
      <c r="E4990"/>
      <c r="AH4990"/>
      <c r="BG4990"/>
    </row>
    <row r="4991" spans="3:59" ht="15" x14ac:dyDescent="0.25">
      <c r="C4991"/>
      <c r="D4991"/>
      <c r="E4991"/>
      <c r="AH4991"/>
      <c r="BG4991"/>
    </row>
    <row r="4992" spans="3:59" ht="15" x14ac:dyDescent="0.25">
      <c r="C4992"/>
      <c r="D4992"/>
      <c r="E4992"/>
      <c r="AH4992"/>
      <c r="BG4992"/>
    </row>
    <row r="4993" spans="3:59" ht="15" x14ac:dyDescent="0.25">
      <c r="C4993"/>
      <c r="D4993"/>
      <c r="E4993"/>
      <c r="AH4993"/>
      <c r="BG4993"/>
    </row>
    <row r="4994" spans="3:59" ht="15" x14ac:dyDescent="0.25">
      <c r="C4994"/>
      <c r="D4994"/>
      <c r="E4994"/>
      <c r="AH4994"/>
      <c r="BG4994"/>
    </row>
    <row r="4995" spans="3:59" ht="15" x14ac:dyDescent="0.25">
      <c r="C4995"/>
      <c r="D4995"/>
      <c r="E4995"/>
      <c r="AH4995"/>
      <c r="BG4995"/>
    </row>
    <row r="4996" spans="3:59" ht="15" x14ac:dyDescent="0.25">
      <c r="C4996"/>
      <c r="D4996"/>
      <c r="E4996"/>
      <c r="AH4996"/>
      <c r="BG4996"/>
    </row>
    <row r="4997" spans="3:59" ht="15" x14ac:dyDescent="0.25">
      <c r="C4997"/>
      <c r="D4997"/>
      <c r="E4997"/>
      <c r="AH4997"/>
      <c r="BG4997"/>
    </row>
    <row r="4998" spans="3:59" ht="15" x14ac:dyDescent="0.25">
      <c r="C4998"/>
      <c r="D4998"/>
      <c r="E4998"/>
      <c r="AH4998"/>
      <c r="BG4998"/>
    </row>
    <row r="4999" spans="3:59" ht="15" x14ac:dyDescent="0.25">
      <c r="C4999"/>
      <c r="D4999"/>
      <c r="E4999"/>
      <c r="AH4999"/>
      <c r="BG4999"/>
    </row>
    <row r="5000" spans="3:59" ht="15" x14ac:dyDescent="0.25">
      <c r="C5000"/>
      <c r="D5000"/>
      <c r="E5000"/>
      <c r="AH5000"/>
      <c r="BG5000"/>
    </row>
    <row r="5001" spans="3:59" ht="15" x14ac:dyDescent="0.25">
      <c r="C5001"/>
      <c r="D5001"/>
      <c r="E5001"/>
      <c r="AH5001"/>
      <c r="BG5001"/>
    </row>
    <row r="5002" spans="3:59" ht="15" x14ac:dyDescent="0.25">
      <c r="C5002"/>
      <c r="D5002"/>
      <c r="E5002"/>
      <c r="AH5002"/>
      <c r="BG5002"/>
    </row>
    <row r="5003" spans="3:59" ht="15" x14ac:dyDescent="0.25">
      <c r="C5003"/>
      <c r="D5003"/>
      <c r="E5003"/>
      <c r="AH5003"/>
      <c r="BG5003"/>
    </row>
    <row r="5004" spans="3:59" ht="15" x14ac:dyDescent="0.25">
      <c r="C5004"/>
      <c r="D5004"/>
      <c r="E5004"/>
      <c r="AH5004"/>
      <c r="BG5004"/>
    </row>
    <row r="5005" spans="3:59" ht="15" x14ac:dyDescent="0.25">
      <c r="C5005"/>
      <c r="D5005"/>
      <c r="E5005"/>
      <c r="AH5005"/>
      <c r="BG5005"/>
    </row>
    <row r="5006" spans="3:59" ht="15" x14ac:dyDescent="0.25">
      <c r="C5006"/>
      <c r="D5006"/>
      <c r="E5006"/>
      <c r="AH5006"/>
      <c r="BG5006"/>
    </row>
    <row r="5007" spans="3:59" ht="15" x14ac:dyDescent="0.25">
      <c r="C5007"/>
      <c r="D5007"/>
      <c r="E5007"/>
      <c r="AH5007"/>
      <c r="BG5007"/>
    </row>
    <row r="5008" spans="3:59" ht="15" x14ac:dyDescent="0.25">
      <c r="C5008"/>
      <c r="D5008"/>
      <c r="E5008"/>
      <c r="AH5008"/>
      <c r="BG5008"/>
    </row>
    <row r="5009" spans="3:59" ht="15" x14ac:dyDescent="0.25">
      <c r="C5009"/>
      <c r="D5009"/>
      <c r="E5009"/>
      <c r="AH5009"/>
      <c r="BG5009"/>
    </row>
    <row r="5010" spans="3:59" ht="15" x14ac:dyDescent="0.25">
      <c r="C5010"/>
      <c r="D5010"/>
      <c r="E5010"/>
      <c r="AH5010"/>
      <c r="BG5010"/>
    </row>
    <row r="5011" spans="3:59" ht="15" x14ac:dyDescent="0.25">
      <c r="C5011"/>
      <c r="D5011"/>
      <c r="E5011"/>
      <c r="AH5011"/>
      <c r="BG5011"/>
    </row>
    <row r="5012" spans="3:59" ht="15" x14ac:dyDescent="0.25">
      <c r="C5012"/>
      <c r="D5012"/>
      <c r="E5012"/>
      <c r="AH5012"/>
      <c r="BG5012"/>
    </row>
    <row r="5013" spans="3:59" ht="15" x14ac:dyDescent="0.25">
      <c r="C5013"/>
      <c r="D5013"/>
      <c r="E5013"/>
      <c r="AH5013"/>
      <c r="BG5013"/>
    </row>
    <row r="5014" spans="3:59" ht="15" x14ac:dyDescent="0.25">
      <c r="C5014"/>
      <c r="D5014"/>
      <c r="E5014"/>
      <c r="AH5014"/>
      <c r="BG5014"/>
    </row>
    <row r="5015" spans="3:59" ht="15" x14ac:dyDescent="0.25">
      <c r="C5015"/>
      <c r="D5015"/>
      <c r="E5015"/>
      <c r="AH5015"/>
      <c r="BG5015"/>
    </row>
    <row r="5016" spans="3:59" ht="15" x14ac:dyDescent="0.25">
      <c r="C5016"/>
      <c r="D5016"/>
      <c r="E5016"/>
      <c r="AH5016"/>
      <c r="BG5016"/>
    </row>
    <row r="5017" spans="3:59" ht="15" x14ac:dyDescent="0.25">
      <c r="C5017"/>
      <c r="D5017"/>
      <c r="E5017"/>
      <c r="AH5017"/>
      <c r="BG5017"/>
    </row>
    <row r="5018" spans="3:59" ht="15" x14ac:dyDescent="0.25">
      <c r="C5018"/>
      <c r="D5018"/>
      <c r="E5018"/>
      <c r="AH5018"/>
      <c r="BG5018"/>
    </row>
    <row r="5019" spans="3:59" ht="15" x14ac:dyDescent="0.25">
      <c r="C5019"/>
      <c r="D5019"/>
      <c r="E5019"/>
      <c r="AH5019"/>
      <c r="BG5019"/>
    </row>
    <row r="5020" spans="3:59" ht="15" x14ac:dyDescent="0.25">
      <c r="C5020"/>
      <c r="D5020"/>
      <c r="E5020"/>
      <c r="AH5020"/>
      <c r="BG5020"/>
    </row>
    <row r="5021" spans="3:59" ht="15" x14ac:dyDescent="0.25">
      <c r="C5021"/>
      <c r="D5021"/>
      <c r="E5021"/>
      <c r="AH5021"/>
      <c r="BG5021"/>
    </row>
    <row r="5022" spans="3:59" ht="15" x14ac:dyDescent="0.25">
      <c r="C5022"/>
      <c r="D5022"/>
      <c r="E5022"/>
      <c r="AH5022"/>
      <c r="BG5022"/>
    </row>
    <row r="5023" spans="3:59" ht="15" x14ac:dyDescent="0.25">
      <c r="C5023"/>
      <c r="D5023"/>
      <c r="E5023"/>
      <c r="AH5023"/>
      <c r="BG5023"/>
    </row>
    <row r="5024" spans="3:59" ht="15" x14ac:dyDescent="0.25">
      <c r="C5024"/>
      <c r="D5024"/>
      <c r="E5024"/>
      <c r="AH5024"/>
      <c r="BG5024"/>
    </row>
    <row r="5025" spans="3:59" ht="15" x14ac:dyDescent="0.25">
      <c r="C5025"/>
      <c r="D5025"/>
      <c r="E5025"/>
      <c r="AH5025"/>
      <c r="BG5025"/>
    </row>
    <row r="5026" spans="3:59" ht="15" x14ac:dyDescent="0.25">
      <c r="C5026"/>
      <c r="D5026"/>
      <c r="E5026"/>
      <c r="AH5026"/>
      <c r="BG5026"/>
    </row>
    <row r="5027" spans="3:59" ht="15" x14ac:dyDescent="0.25">
      <c r="C5027"/>
      <c r="D5027"/>
      <c r="E5027"/>
      <c r="AH5027"/>
      <c r="BG5027"/>
    </row>
    <row r="5028" spans="3:59" ht="15" x14ac:dyDescent="0.25">
      <c r="C5028"/>
      <c r="D5028"/>
      <c r="E5028"/>
      <c r="AH5028"/>
      <c r="BG5028"/>
    </row>
    <row r="5029" spans="3:59" ht="15" x14ac:dyDescent="0.25">
      <c r="C5029"/>
      <c r="D5029"/>
      <c r="E5029"/>
      <c r="AH5029"/>
      <c r="BG5029"/>
    </row>
    <row r="5030" spans="3:59" ht="15" x14ac:dyDescent="0.25">
      <c r="C5030"/>
      <c r="D5030"/>
      <c r="E5030"/>
      <c r="AH5030"/>
      <c r="BG5030"/>
    </row>
    <row r="5031" spans="3:59" ht="15" x14ac:dyDescent="0.25">
      <c r="C5031"/>
      <c r="D5031"/>
      <c r="E5031"/>
      <c r="AH5031"/>
      <c r="BG5031"/>
    </row>
    <row r="5032" spans="3:59" ht="15" x14ac:dyDescent="0.25">
      <c r="C5032"/>
      <c r="D5032"/>
      <c r="E5032"/>
      <c r="AH5032"/>
      <c r="BG5032"/>
    </row>
    <row r="5033" spans="3:59" ht="15" x14ac:dyDescent="0.25">
      <c r="C5033"/>
      <c r="D5033"/>
      <c r="E5033"/>
      <c r="AH5033"/>
      <c r="BG5033"/>
    </row>
    <row r="5034" spans="3:59" ht="15" x14ac:dyDescent="0.25">
      <c r="C5034"/>
      <c r="D5034"/>
      <c r="E5034"/>
      <c r="AH5034"/>
      <c r="BG5034"/>
    </row>
    <row r="5035" spans="3:59" ht="15" x14ac:dyDescent="0.25">
      <c r="C5035"/>
      <c r="D5035"/>
      <c r="E5035"/>
      <c r="AH5035"/>
      <c r="BG5035"/>
    </row>
    <row r="5036" spans="3:59" ht="15" x14ac:dyDescent="0.25">
      <c r="C5036"/>
      <c r="D5036"/>
      <c r="E5036"/>
      <c r="AH5036"/>
      <c r="BG5036"/>
    </row>
    <row r="5037" spans="3:59" ht="15" x14ac:dyDescent="0.25">
      <c r="C5037"/>
      <c r="D5037"/>
      <c r="E5037"/>
      <c r="AH5037"/>
      <c r="BG5037"/>
    </row>
    <row r="5038" spans="3:59" ht="15" x14ac:dyDescent="0.25">
      <c r="C5038"/>
      <c r="D5038"/>
      <c r="E5038"/>
      <c r="AH5038"/>
      <c r="BG5038"/>
    </row>
    <row r="5039" spans="3:59" ht="15" x14ac:dyDescent="0.25">
      <c r="C5039"/>
      <c r="D5039"/>
      <c r="E5039"/>
      <c r="AH5039"/>
      <c r="BG5039"/>
    </row>
    <row r="5040" spans="3:59" ht="15" x14ac:dyDescent="0.25">
      <c r="C5040"/>
      <c r="D5040"/>
      <c r="E5040"/>
      <c r="AH5040"/>
      <c r="BG5040"/>
    </row>
    <row r="5041" spans="3:59" ht="15" x14ac:dyDescent="0.25">
      <c r="C5041"/>
      <c r="D5041"/>
      <c r="E5041"/>
      <c r="AH5041"/>
      <c r="BG5041"/>
    </row>
    <row r="5042" spans="3:59" ht="15" x14ac:dyDescent="0.25">
      <c r="C5042"/>
      <c r="D5042"/>
      <c r="E5042"/>
      <c r="AH5042"/>
      <c r="BG5042"/>
    </row>
    <row r="5043" spans="3:59" ht="15" x14ac:dyDescent="0.25">
      <c r="C5043"/>
      <c r="D5043"/>
      <c r="E5043"/>
      <c r="AH5043"/>
      <c r="BG5043"/>
    </row>
    <row r="5044" spans="3:59" ht="15" x14ac:dyDescent="0.25">
      <c r="C5044"/>
      <c r="D5044"/>
      <c r="E5044"/>
      <c r="AH5044"/>
      <c r="BG5044"/>
    </row>
    <row r="5045" spans="3:59" ht="15" x14ac:dyDescent="0.25">
      <c r="C5045"/>
      <c r="D5045"/>
      <c r="E5045"/>
      <c r="AH5045"/>
      <c r="BG5045"/>
    </row>
    <row r="5046" spans="3:59" ht="15" x14ac:dyDescent="0.25">
      <c r="C5046"/>
      <c r="D5046"/>
      <c r="E5046"/>
      <c r="AH5046"/>
      <c r="BG5046"/>
    </row>
    <row r="5047" spans="3:59" ht="15" x14ac:dyDescent="0.25">
      <c r="C5047"/>
      <c r="D5047"/>
      <c r="E5047"/>
      <c r="AH5047"/>
      <c r="BG5047"/>
    </row>
    <row r="5048" spans="3:59" ht="15" x14ac:dyDescent="0.25">
      <c r="C5048"/>
      <c r="D5048"/>
      <c r="E5048"/>
      <c r="AH5048"/>
      <c r="BG5048"/>
    </row>
    <row r="5049" spans="3:59" ht="15" x14ac:dyDescent="0.25">
      <c r="C5049"/>
      <c r="D5049"/>
      <c r="E5049"/>
      <c r="AH5049"/>
      <c r="BG5049"/>
    </row>
    <row r="5050" spans="3:59" ht="15" x14ac:dyDescent="0.25">
      <c r="C5050"/>
      <c r="D5050"/>
      <c r="E5050"/>
      <c r="AH5050"/>
      <c r="BG5050"/>
    </row>
    <row r="5051" spans="3:59" ht="15" x14ac:dyDescent="0.25">
      <c r="C5051"/>
      <c r="D5051"/>
      <c r="E5051"/>
      <c r="AH5051"/>
      <c r="BG5051"/>
    </row>
    <row r="5052" spans="3:59" ht="15" x14ac:dyDescent="0.25">
      <c r="C5052"/>
      <c r="D5052"/>
      <c r="E5052"/>
      <c r="AH5052"/>
      <c r="BG5052"/>
    </row>
    <row r="5053" spans="3:59" ht="15" x14ac:dyDescent="0.25">
      <c r="C5053"/>
      <c r="D5053"/>
      <c r="E5053"/>
      <c r="AH5053"/>
      <c r="BG5053"/>
    </row>
    <row r="5054" spans="3:59" ht="15" x14ac:dyDescent="0.25">
      <c r="C5054"/>
      <c r="D5054"/>
      <c r="E5054"/>
      <c r="AH5054"/>
      <c r="BG5054"/>
    </row>
    <row r="5055" spans="3:59" ht="15" x14ac:dyDescent="0.25">
      <c r="C5055"/>
      <c r="D5055"/>
      <c r="E5055"/>
      <c r="AH5055"/>
      <c r="BG5055"/>
    </row>
    <row r="5056" spans="3:59" ht="15" x14ac:dyDescent="0.25">
      <c r="C5056"/>
      <c r="D5056"/>
      <c r="E5056"/>
      <c r="AH5056"/>
      <c r="BG5056"/>
    </row>
    <row r="5057" spans="3:59" ht="15" x14ac:dyDescent="0.25">
      <c r="C5057"/>
      <c r="D5057"/>
      <c r="E5057"/>
      <c r="AH5057"/>
      <c r="BG5057"/>
    </row>
    <row r="5058" spans="3:59" ht="15" x14ac:dyDescent="0.25">
      <c r="C5058"/>
      <c r="D5058"/>
      <c r="E5058"/>
      <c r="AH5058"/>
      <c r="BG5058"/>
    </row>
    <row r="5059" spans="3:59" ht="15" x14ac:dyDescent="0.25">
      <c r="C5059"/>
      <c r="D5059"/>
      <c r="E5059"/>
      <c r="AH5059"/>
      <c r="BG5059"/>
    </row>
    <row r="5060" spans="3:59" ht="15" x14ac:dyDescent="0.25">
      <c r="C5060"/>
      <c r="D5060"/>
      <c r="E5060"/>
      <c r="AH5060"/>
      <c r="BG5060"/>
    </row>
    <row r="5061" spans="3:59" ht="15" x14ac:dyDescent="0.25">
      <c r="C5061"/>
      <c r="D5061"/>
      <c r="E5061"/>
      <c r="AH5061"/>
      <c r="BG5061"/>
    </row>
    <row r="5062" spans="3:59" ht="15" x14ac:dyDescent="0.25">
      <c r="C5062"/>
      <c r="D5062"/>
      <c r="E5062"/>
      <c r="AH5062"/>
      <c r="BG5062"/>
    </row>
    <row r="5063" spans="3:59" ht="15" x14ac:dyDescent="0.25">
      <c r="C5063"/>
      <c r="D5063"/>
      <c r="E5063"/>
      <c r="AH5063"/>
      <c r="BG5063"/>
    </row>
    <row r="5064" spans="3:59" ht="15" x14ac:dyDescent="0.25">
      <c r="C5064"/>
      <c r="D5064"/>
      <c r="E5064"/>
      <c r="AH5064"/>
      <c r="BG5064"/>
    </row>
    <row r="5065" spans="3:59" ht="15" x14ac:dyDescent="0.25">
      <c r="C5065"/>
      <c r="D5065"/>
      <c r="E5065"/>
      <c r="AH5065"/>
      <c r="BG5065"/>
    </row>
    <row r="5066" spans="3:59" ht="15" x14ac:dyDescent="0.25">
      <c r="C5066"/>
      <c r="D5066"/>
      <c r="E5066"/>
      <c r="AH5066"/>
      <c r="BG5066"/>
    </row>
    <row r="5067" spans="3:59" ht="15" x14ac:dyDescent="0.25">
      <c r="C5067"/>
      <c r="D5067"/>
      <c r="E5067"/>
      <c r="AH5067"/>
      <c r="BG5067"/>
    </row>
    <row r="5068" spans="3:59" ht="15" x14ac:dyDescent="0.25">
      <c r="C5068"/>
      <c r="D5068"/>
      <c r="E5068"/>
      <c r="AH5068"/>
      <c r="BG5068"/>
    </row>
    <row r="5069" spans="3:59" ht="15" x14ac:dyDescent="0.25">
      <c r="C5069"/>
      <c r="D5069"/>
      <c r="E5069"/>
      <c r="AH5069"/>
      <c r="BG5069"/>
    </row>
    <row r="5070" spans="3:59" ht="15" x14ac:dyDescent="0.25">
      <c r="C5070"/>
      <c r="D5070"/>
      <c r="E5070"/>
      <c r="AH5070"/>
      <c r="BG5070"/>
    </row>
    <row r="5071" spans="3:59" ht="15" x14ac:dyDescent="0.25">
      <c r="C5071"/>
      <c r="D5071"/>
      <c r="E5071"/>
      <c r="AH5071"/>
      <c r="BG5071"/>
    </row>
    <row r="5072" spans="3:59" ht="15" x14ac:dyDescent="0.25">
      <c r="C5072"/>
      <c r="D5072"/>
      <c r="E5072"/>
      <c r="AH5072"/>
      <c r="BG5072"/>
    </row>
    <row r="5073" spans="3:59" ht="15" x14ac:dyDescent="0.25">
      <c r="C5073"/>
      <c r="D5073"/>
      <c r="E5073"/>
      <c r="AH5073"/>
      <c r="BG5073"/>
    </row>
    <row r="5074" spans="3:59" ht="15" x14ac:dyDescent="0.25">
      <c r="C5074"/>
      <c r="D5074"/>
      <c r="E5074"/>
      <c r="AH5074"/>
      <c r="BG5074"/>
    </row>
    <row r="5075" spans="3:59" ht="15" x14ac:dyDescent="0.25">
      <c r="C5075"/>
      <c r="D5075"/>
      <c r="E5075"/>
      <c r="AH5075"/>
      <c r="BG5075"/>
    </row>
    <row r="5076" spans="3:59" ht="15" x14ac:dyDescent="0.25">
      <c r="C5076"/>
      <c r="D5076"/>
      <c r="E5076"/>
      <c r="AH5076"/>
      <c r="BG5076"/>
    </row>
    <row r="5077" spans="3:59" ht="15" x14ac:dyDescent="0.25">
      <c r="C5077"/>
      <c r="D5077"/>
      <c r="E5077"/>
      <c r="AH5077"/>
      <c r="BG5077"/>
    </row>
    <row r="5078" spans="3:59" ht="15" x14ac:dyDescent="0.25">
      <c r="C5078"/>
      <c r="D5078"/>
      <c r="E5078"/>
      <c r="AH5078"/>
      <c r="BG5078"/>
    </row>
    <row r="5079" spans="3:59" ht="15" x14ac:dyDescent="0.25">
      <c r="C5079"/>
      <c r="D5079"/>
      <c r="E5079"/>
      <c r="AH5079"/>
      <c r="BG5079"/>
    </row>
    <row r="5080" spans="3:59" ht="15" x14ac:dyDescent="0.25">
      <c r="C5080"/>
      <c r="D5080"/>
      <c r="E5080"/>
      <c r="AH5080"/>
      <c r="BG5080"/>
    </row>
    <row r="5081" spans="3:59" ht="15" x14ac:dyDescent="0.25">
      <c r="C5081"/>
      <c r="D5081"/>
      <c r="E5081"/>
      <c r="AH5081"/>
      <c r="BG5081"/>
    </row>
    <row r="5082" spans="3:59" ht="15" x14ac:dyDescent="0.25">
      <c r="C5082"/>
      <c r="D5082"/>
      <c r="E5082"/>
      <c r="AH5082"/>
      <c r="BG5082"/>
    </row>
    <row r="5083" spans="3:59" ht="15" x14ac:dyDescent="0.25">
      <c r="C5083"/>
      <c r="D5083"/>
      <c r="E5083"/>
      <c r="AH5083"/>
      <c r="BG5083"/>
    </row>
    <row r="5084" spans="3:59" ht="15" x14ac:dyDescent="0.25">
      <c r="C5084"/>
      <c r="D5084"/>
      <c r="E5084"/>
      <c r="AH5084"/>
      <c r="BG5084"/>
    </row>
    <row r="5085" spans="3:59" ht="15" x14ac:dyDescent="0.25">
      <c r="C5085"/>
      <c r="D5085"/>
      <c r="E5085"/>
      <c r="AH5085"/>
      <c r="BG5085"/>
    </row>
    <row r="5086" spans="3:59" ht="15" x14ac:dyDescent="0.25">
      <c r="C5086"/>
      <c r="D5086"/>
      <c r="E5086"/>
      <c r="AH5086"/>
      <c r="BG5086"/>
    </row>
    <row r="5087" spans="3:59" ht="15" x14ac:dyDescent="0.25">
      <c r="C5087"/>
      <c r="D5087"/>
      <c r="E5087"/>
      <c r="AH5087"/>
      <c r="BG5087"/>
    </row>
    <row r="5088" spans="3:59" ht="15" x14ac:dyDescent="0.25">
      <c r="C5088"/>
      <c r="D5088"/>
      <c r="E5088"/>
      <c r="AH5088"/>
      <c r="BG5088"/>
    </row>
    <row r="5089" spans="3:59" ht="15" x14ac:dyDescent="0.25">
      <c r="C5089"/>
      <c r="D5089"/>
      <c r="E5089"/>
      <c r="AH5089"/>
      <c r="BG5089"/>
    </row>
    <row r="5090" spans="3:59" ht="15" x14ac:dyDescent="0.25">
      <c r="C5090"/>
      <c r="D5090"/>
      <c r="E5090"/>
      <c r="AH5090"/>
      <c r="BG5090"/>
    </row>
    <row r="5091" spans="3:59" ht="15" x14ac:dyDescent="0.25">
      <c r="C5091"/>
      <c r="D5091"/>
      <c r="E5091"/>
      <c r="AH5091"/>
      <c r="BG5091"/>
    </row>
    <row r="5092" spans="3:59" ht="15" x14ac:dyDescent="0.25">
      <c r="C5092"/>
      <c r="D5092"/>
      <c r="E5092"/>
      <c r="AH5092"/>
      <c r="BG5092"/>
    </row>
    <row r="5093" spans="3:59" ht="15" x14ac:dyDescent="0.25">
      <c r="C5093"/>
      <c r="D5093"/>
      <c r="E5093"/>
      <c r="AH5093"/>
      <c r="BG5093"/>
    </row>
    <row r="5094" spans="3:59" ht="15" x14ac:dyDescent="0.25">
      <c r="C5094"/>
      <c r="D5094"/>
      <c r="E5094"/>
      <c r="AH5094"/>
      <c r="BG5094"/>
    </row>
    <row r="5095" spans="3:59" ht="15" x14ac:dyDescent="0.25">
      <c r="C5095"/>
      <c r="D5095"/>
      <c r="E5095"/>
      <c r="AH5095"/>
      <c r="BG5095"/>
    </row>
    <row r="5096" spans="3:59" ht="15" x14ac:dyDescent="0.25">
      <c r="C5096"/>
      <c r="D5096"/>
      <c r="E5096"/>
      <c r="AH5096"/>
      <c r="BG5096"/>
    </row>
    <row r="5097" spans="3:59" ht="15" x14ac:dyDescent="0.25">
      <c r="C5097"/>
      <c r="D5097"/>
      <c r="E5097"/>
      <c r="AH5097"/>
      <c r="BG5097"/>
    </row>
    <row r="5098" spans="3:59" ht="15" x14ac:dyDescent="0.25">
      <c r="C5098"/>
      <c r="D5098"/>
      <c r="E5098"/>
      <c r="AH5098"/>
      <c r="BG5098"/>
    </row>
    <row r="5099" spans="3:59" ht="15" x14ac:dyDescent="0.25">
      <c r="C5099"/>
      <c r="D5099"/>
      <c r="E5099"/>
      <c r="AH5099"/>
      <c r="BG5099"/>
    </row>
    <row r="5100" spans="3:59" ht="15" x14ac:dyDescent="0.25">
      <c r="C5100"/>
      <c r="D5100"/>
      <c r="E5100"/>
      <c r="AH5100"/>
      <c r="BG5100"/>
    </row>
    <row r="5101" spans="3:59" ht="15" x14ac:dyDescent="0.25">
      <c r="C5101"/>
      <c r="D5101"/>
      <c r="E5101"/>
      <c r="AH5101"/>
      <c r="BG5101"/>
    </row>
    <row r="5102" spans="3:59" ht="15" x14ac:dyDescent="0.25">
      <c r="C5102"/>
      <c r="D5102"/>
      <c r="E5102"/>
      <c r="AH5102"/>
      <c r="BG5102"/>
    </row>
    <row r="5103" spans="3:59" ht="15" x14ac:dyDescent="0.25">
      <c r="C5103"/>
      <c r="D5103"/>
      <c r="E5103"/>
      <c r="AH5103"/>
      <c r="BG5103"/>
    </row>
    <row r="5104" spans="3:59" ht="15" x14ac:dyDescent="0.25">
      <c r="C5104"/>
      <c r="D5104"/>
      <c r="E5104"/>
      <c r="AH5104"/>
      <c r="BG5104"/>
    </row>
    <row r="5105" spans="3:59" ht="15" x14ac:dyDescent="0.25">
      <c r="C5105"/>
      <c r="D5105"/>
      <c r="E5105"/>
      <c r="AH5105"/>
      <c r="BG5105"/>
    </row>
    <row r="5106" spans="3:59" ht="15" x14ac:dyDescent="0.25">
      <c r="C5106"/>
      <c r="D5106"/>
      <c r="E5106"/>
      <c r="AH5106"/>
      <c r="BG5106"/>
    </row>
    <row r="5107" spans="3:59" ht="15" x14ac:dyDescent="0.25">
      <c r="C5107"/>
      <c r="D5107"/>
      <c r="E5107"/>
      <c r="AH5107"/>
      <c r="BG5107"/>
    </row>
    <row r="5108" spans="3:59" ht="15" x14ac:dyDescent="0.25">
      <c r="C5108"/>
      <c r="D5108"/>
      <c r="E5108"/>
      <c r="AH5108"/>
      <c r="BG5108"/>
    </row>
    <row r="5109" spans="3:59" ht="15" x14ac:dyDescent="0.25">
      <c r="C5109"/>
      <c r="D5109"/>
      <c r="E5109"/>
      <c r="AH5109"/>
      <c r="BG5109"/>
    </row>
    <row r="5110" spans="3:59" ht="15" x14ac:dyDescent="0.25">
      <c r="C5110"/>
      <c r="D5110"/>
      <c r="E5110"/>
      <c r="AH5110"/>
      <c r="BG5110"/>
    </row>
    <row r="5111" spans="3:59" ht="15" x14ac:dyDescent="0.25">
      <c r="C5111"/>
      <c r="D5111"/>
      <c r="E5111"/>
      <c r="AH5111"/>
      <c r="BG5111"/>
    </row>
    <row r="5112" spans="3:59" ht="15" x14ac:dyDescent="0.25">
      <c r="C5112"/>
      <c r="D5112"/>
      <c r="E5112"/>
      <c r="AH5112"/>
      <c r="BG5112"/>
    </row>
    <row r="5113" spans="3:59" ht="15" x14ac:dyDescent="0.25">
      <c r="C5113"/>
      <c r="D5113"/>
      <c r="E5113"/>
      <c r="AH5113"/>
      <c r="BG5113"/>
    </row>
    <row r="5114" spans="3:59" ht="15" x14ac:dyDescent="0.25">
      <c r="C5114"/>
      <c r="D5114"/>
      <c r="E5114"/>
      <c r="AH5114"/>
      <c r="BG5114"/>
    </row>
    <row r="5115" spans="3:59" ht="15" x14ac:dyDescent="0.25">
      <c r="C5115"/>
      <c r="D5115"/>
      <c r="E5115"/>
      <c r="AH5115"/>
      <c r="BG5115"/>
    </row>
    <row r="5116" spans="3:59" ht="15" x14ac:dyDescent="0.25">
      <c r="C5116"/>
      <c r="D5116"/>
      <c r="E5116"/>
      <c r="AH5116"/>
      <c r="BG5116"/>
    </row>
    <row r="5117" spans="3:59" ht="15" x14ac:dyDescent="0.25">
      <c r="C5117"/>
      <c r="D5117"/>
      <c r="E5117"/>
      <c r="AH5117"/>
      <c r="BG5117"/>
    </row>
    <row r="5118" spans="3:59" ht="15" x14ac:dyDescent="0.25">
      <c r="C5118"/>
      <c r="D5118"/>
      <c r="E5118"/>
      <c r="AH5118"/>
      <c r="BG5118"/>
    </row>
    <row r="5119" spans="3:59" ht="15" x14ac:dyDescent="0.25">
      <c r="C5119"/>
      <c r="D5119"/>
      <c r="E5119"/>
      <c r="AH5119"/>
      <c r="BG5119"/>
    </row>
    <row r="5120" spans="3:59" ht="15" x14ac:dyDescent="0.25">
      <c r="C5120"/>
      <c r="D5120"/>
      <c r="E5120"/>
      <c r="AH5120"/>
      <c r="BG5120"/>
    </row>
    <row r="5121" spans="3:59" ht="15" x14ac:dyDescent="0.25">
      <c r="C5121"/>
      <c r="D5121"/>
      <c r="E5121"/>
      <c r="AH5121"/>
      <c r="BG5121"/>
    </row>
    <row r="5122" spans="3:59" ht="15" x14ac:dyDescent="0.25">
      <c r="C5122"/>
      <c r="D5122"/>
      <c r="E5122"/>
      <c r="AH5122"/>
      <c r="BG5122"/>
    </row>
    <row r="5123" spans="3:59" ht="15" x14ac:dyDescent="0.25">
      <c r="C5123"/>
      <c r="D5123"/>
      <c r="E5123"/>
      <c r="AH5123"/>
      <c r="BG5123"/>
    </row>
    <row r="5124" spans="3:59" ht="15" x14ac:dyDescent="0.25">
      <c r="C5124"/>
      <c r="D5124"/>
      <c r="E5124"/>
      <c r="AH5124"/>
      <c r="BG5124"/>
    </row>
    <row r="5125" spans="3:59" ht="15" x14ac:dyDescent="0.25">
      <c r="C5125"/>
      <c r="D5125"/>
      <c r="E5125"/>
      <c r="AH5125"/>
      <c r="BG5125"/>
    </row>
    <row r="5126" spans="3:59" ht="15" x14ac:dyDescent="0.25">
      <c r="C5126"/>
      <c r="D5126"/>
      <c r="E5126"/>
      <c r="AH5126"/>
      <c r="BG5126"/>
    </row>
    <row r="5127" spans="3:59" ht="15" x14ac:dyDescent="0.25">
      <c r="C5127"/>
      <c r="D5127"/>
      <c r="E5127"/>
      <c r="AH5127"/>
      <c r="BG5127"/>
    </row>
    <row r="5128" spans="3:59" ht="15" x14ac:dyDescent="0.25">
      <c r="C5128"/>
      <c r="D5128"/>
      <c r="E5128"/>
      <c r="AH5128"/>
      <c r="BG5128"/>
    </row>
    <row r="5129" spans="3:59" ht="15" x14ac:dyDescent="0.25">
      <c r="C5129"/>
      <c r="D5129"/>
      <c r="E5129"/>
      <c r="AH5129"/>
      <c r="BG5129"/>
    </row>
    <row r="5130" spans="3:59" ht="15" x14ac:dyDescent="0.25">
      <c r="C5130"/>
      <c r="D5130"/>
      <c r="E5130"/>
      <c r="AH5130"/>
      <c r="BG5130"/>
    </row>
    <row r="5131" spans="3:59" ht="15" x14ac:dyDescent="0.25">
      <c r="C5131"/>
      <c r="D5131"/>
      <c r="E5131"/>
      <c r="AH5131"/>
      <c r="BG5131"/>
    </row>
    <row r="5132" spans="3:59" ht="15" x14ac:dyDescent="0.25">
      <c r="C5132"/>
      <c r="D5132"/>
      <c r="E5132"/>
      <c r="AH5132"/>
      <c r="BG5132"/>
    </row>
    <row r="5133" spans="3:59" ht="15" x14ac:dyDescent="0.25">
      <c r="C5133"/>
      <c r="D5133"/>
      <c r="E5133"/>
      <c r="AH5133"/>
      <c r="BG5133"/>
    </row>
    <row r="5134" spans="3:59" ht="15" x14ac:dyDescent="0.25">
      <c r="C5134"/>
      <c r="D5134"/>
      <c r="E5134"/>
      <c r="AH5134"/>
      <c r="BG5134"/>
    </row>
    <row r="5135" spans="3:59" ht="15" x14ac:dyDescent="0.25">
      <c r="C5135"/>
      <c r="D5135"/>
      <c r="E5135"/>
      <c r="AH5135"/>
      <c r="BG5135"/>
    </row>
    <row r="5136" spans="3:59" ht="15" x14ac:dyDescent="0.25">
      <c r="C5136"/>
      <c r="D5136"/>
      <c r="E5136"/>
      <c r="AH5136"/>
      <c r="BG5136"/>
    </row>
    <row r="5137" spans="3:59" ht="15" x14ac:dyDescent="0.25">
      <c r="C5137"/>
      <c r="D5137"/>
      <c r="E5137"/>
      <c r="AH5137"/>
      <c r="BG5137"/>
    </row>
    <row r="5138" spans="3:59" ht="15" x14ac:dyDescent="0.25">
      <c r="C5138"/>
      <c r="D5138"/>
      <c r="E5138"/>
      <c r="AH5138"/>
      <c r="BG5138"/>
    </row>
    <row r="5139" spans="3:59" ht="15" x14ac:dyDescent="0.25">
      <c r="C5139"/>
      <c r="D5139"/>
      <c r="E5139"/>
      <c r="AH5139"/>
      <c r="BG5139"/>
    </row>
    <row r="5140" spans="3:59" ht="15" x14ac:dyDescent="0.25">
      <c r="C5140"/>
      <c r="D5140"/>
      <c r="E5140"/>
      <c r="AH5140"/>
      <c r="BG5140"/>
    </row>
    <row r="5141" spans="3:59" ht="15" x14ac:dyDescent="0.25">
      <c r="C5141"/>
      <c r="D5141"/>
      <c r="E5141"/>
      <c r="AH5141"/>
      <c r="BG5141"/>
    </row>
    <row r="5142" spans="3:59" ht="15" x14ac:dyDescent="0.25">
      <c r="C5142"/>
      <c r="D5142"/>
      <c r="E5142"/>
      <c r="AH5142"/>
      <c r="BG5142"/>
    </row>
    <row r="5143" spans="3:59" ht="15" x14ac:dyDescent="0.25">
      <c r="C5143"/>
      <c r="D5143"/>
      <c r="E5143"/>
      <c r="AH5143"/>
      <c r="BG5143"/>
    </row>
    <row r="5144" spans="3:59" ht="15" x14ac:dyDescent="0.25">
      <c r="C5144"/>
      <c r="D5144"/>
      <c r="E5144"/>
      <c r="AH5144"/>
      <c r="BG5144"/>
    </row>
    <row r="5145" spans="3:59" ht="15" x14ac:dyDescent="0.25">
      <c r="C5145"/>
      <c r="D5145"/>
      <c r="E5145"/>
      <c r="AH5145"/>
      <c r="BG5145"/>
    </row>
    <row r="5146" spans="3:59" ht="15" x14ac:dyDescent="0.25">
      <c r="C5146"/>
      <c r="D5146"/>
      <c r="E5146"/>
      <c r="AH5146"/>
      <c r="BG5146"/>
    </row>
    <row r="5147" spans="3:59" ht="15" x14ac:dyDescent="0.25">
      <c r="C5147"/>
      <c r="D5147"/>
      <c r="E5147"/>
      <c r="AH5147"/>
      <c r="BG5147"/>
    </row>
    <row r="5148" spans="3:59" ht="15" x14ac:dyDescent="0.25">
      <c r="C5148"/>
      <c r="D5148"/>
      <c r="E5148"/>
      <c r="AH5148"/>
      <c r="BG5148"/>
    </row>
    <row r="5149" spans="3:59" ht="15" x14ac:dyDescent="0.25">
      <c r="C5149"/>
      <c r="D5149"/>
      <c r="E5149"/>
      <c r="AH5149"/>
      <c r="BG5149"/>
    </row>
    <row r="5150" spans="3:59" ht="15" x14ac:dyDescent="0.25">
      <c r="C5150"/>
      <c r="D5150"/>
      <c r="E5150"/>
      <c r="AH5150"/>
      <c r="BG5150"/>
    </row>
    <row r="5151" spans="3:59" ht="15" x14ac:dyDescent="0.25">
      <c r="C5151"/>
      <c r="D5151"/>
      <c r="E5151"/>
      <c r="AH5151"/>
      <c r="BG5151"/>
    </row>
    <row r="5152" spans="3:59" ht="15" x14ac:dyDescent="0.25">
      <c r="C5152"/>
      <c r="D5152"/>
      <c r="E5152"/>
      <c r="AH5152"/>
      <c r="BG5152"/>
    </row>
    <row r="5153" spans="3:59" ht="15" x14ac:dyDescent="0.25">
      <c r="C5153"/>
      <c r="D5153"/>
      <c r="E5153"/>
      <c r="AH5153"/>
      <c r="BG5153"/>
    </row>
    <row r="5154" spans="3:59" ht="15" x14ac:dyDescent="0.25">
      <c r="C5154"/>
      <c r="D5154"/>
      <c r="E5154"/>
      <c r="AH5154"/>
      <c r="BG5154"/>
    </row>
    <row r="5155" spans="3:59" ht="15" x14ac:dyDescent="0.25">
      <c r="C5155"/>
      <c r="D5155"/>
      <c r="E5155"/>
      <c r="AH5155"/>
      <c r="BG5155"/>
    </row>
    <row r="5156" spans="3:59" ht="15" x14ac:dyDescent="0.25">
      <c r="C5156"/>
      <c r="D5156"/>
      <c r="E5156"/>
      <c r="AH5156"/>
      <c r="BG5156"/>
    </row>
    <row r="5157" spans="3:59" ht="15" x14ac:dyDescent="0.25">
      <c r="C5157"/>
      <c r="D5157"/>
      <c r="E5157"/>
      <c r="AH5157"/>
      <c r="BG5157"/>
    </row>
    <row r="5158" spans="3:59" ht="15" x14ac:dyDescent="0.25">
      <c r="C5158"/>
      <c r="D5158"/>
      <c r="E5158"/>
      <c r="AH5158"/>
      <c r="BG5158"/>
    </row>
    <row r="5159" spans="3:59" ht="15" x14ac:dyDescent="0.25">
      <c r="C5159"/>
      <c r="D5159"/>
      <c r="E5159"/>
      <c r="AH5159"/>
      <c r="BG5159"/>
    </row>
    <row r="5160" spans="3:59" ht="15" x14ac:dyDescent="0.25">
      <c r="C5160"/>
      <c r="D5160"/>
      <c r="E5160"/>
      <c r="AH5160"/>
      <c r="BG5160"/>
    </row>
    <row r="5161" spans="3:59" ht="15" x14ac:dyDescent="0.25">
      <c r="C5161"/>
      <c r="D5161"/>
      <c r="E5161"/>
      <c r="AH5161"/>
      <c r="BG5161"/>
    </row>
    <row r="5162" spans="3:59" ht="15" x14ac:dyDescent="0.25">
      <c r="C5162"/>
      <c r="D5162"/>
      <c r="E5162"/>
      <c r="AH5162"/>
      <c r="BG5162"/>
    </row>
    <row r="5163" spans="3:59" ht="15" x14ac:dyDescent="0.25">
      <c r="C5163"/>
      <c r="D5163"/>
      <c r="E5163"/>
      <c r="AH5163"/>
      <c r="BG5163"/>
    </row>
    <row r="5164" spans="3:59" ht="15" x14ac:dyDescent="0.25">
      <c r="C5164"/>
      <c r="D5164"/>
      <c r="E5164"/>
      <c r="AH5164"/>
      <c r="BG5164"/>
    </row>
    <row r="5165" spans="3:59" ht="15" x14ac:dyDescent="0.25">
      <c r="C5165"/>
      <c r="D5165"/>
      <c r="E5165"/>
      <c r="AH5165"/>
      <c r="BG5165"/>
    </row>
    <row r="5166" spans="3:59" ht="15" x14ac:dyDescent="0.25">
      <c r="C5166"/>
      <c r="D5166"/>
      <c r="E5166"/>
      <c r="AH5166"/>
      <c r="BG5166"/>
    </row>
    <row r="5167" spans="3:59" ht="15" x14ac:dyDescent="0.25">
      <c r="C5167"/>
      <c r="D5167"/>
      <c r="E5167"/>
      <c r="AH5167"/>
      <c r="BG5167"/>
    </row>
    <row r="5168" spans="3:59" ht="15" x14ac:dyDescent="0.25">
      <c r="C5168"/>
      <c r="D5168"/>
      <c r="E5168"/>
      <c r="AH5168"/>
      <c r="BG5168"/>
    </row>
    <row r="5169" spans="3:59" ht="15" x14ac:dyDescent="0.25">
      <c r="C5169"/>
      <c r="D5169"/>
      <c r="E5169"/>
      <c r="AH5169"/>
      <c r="BG5169"/>
    </row>
    <row r="5170" spans="3:59" ht="15" x14ac:dyDescent="0.25">
      <c r="C5170"/>
      <c r="D5170"/>
      <c r="E5170"/>
      <c r="AH5170"/>
      <c r="BG5170"/>
    </row>
    <row r="5171" spans="3:59" ht="15" x14ac:dyDescent="0.25">
      <c r="C5171"/>
      <c r="D5171"/>
      <c r="E5171"/>
      <c r="AH5171"/>
      <c r="BG5171"/>
    </row>
    <row r="5172" spans="3:59" ht="15" x14ac:dyDescent="0.25">
      <c r="C5172"/>
      <c r="D5172"/>
      <c r="E5172"/>
      <c r="AH5172"/>
      <c r="BG5172"/>
    </row>
    <row r="5173" spans="3:59" ht="15" x14ac:dyDescent="0.25">
      <c r="C5173"/>
      <c r="D5173"/>
      <c r="E5173"/>
      <c r="AH5173"/>
      <c r="BG5173"/>
    </row>
    <row r="5174" spans="3:59" ht="15" x14ac:dyDescent="0.25">
      <c r="C5174"/>
      <c r="D5174"/>
      <c r="E5174"/>
      <c r="AH5174"/>
      <c r="BG5174"/>
    </row>
    <row r="5175" spans="3:59" ht="15" x14ac:dyDescent="0.25">
      <c r="C5175"/>
      <c r="D5175"/>
      <c r="E5175"/>
      <c r="AH5175"/>
      <c r="BG5175"/>
    </row>
    <row r="5176" spans="3:59" ht="15" x14ac:dyDescent="0.25">
      <c r="C5176"/>
      <c r="D5176"/>
      <c r="E5176"/>
      <c r="AH5176"/>
      <c r="BG5176"/>
    </row>
    <row r="5177" spans="3:59" ht="15" x14ac:dyDescent="0.25">
      <c r="C5177"/>
      <c r="D5177"/>
      <c r="E5177"/>
      <c r="AH5177"/>
      <c r="BG5177"/>
    </row>
    <row r="5178" spans="3:59" ht="15" x14ac:dyDescent="0.25">
      <c r="C5178"/>
      <c r="D5178"/>
      <c r="E5178"/>
      <c r="AH5178"/>
      <c r="BG5178"/>
    </row>
    <row r="5179" spans="3:59" ht="15" x14ac:dyDescent="0.25">
      <c r="C5179"/>
      <c r="D5179"/>
      <c r="E5179"/>
      <c r="AH5179"/>
      <c r="BG5179"/>
    </row>
    <row r="5180" spans="3:59" ht="15" x14ac:dyDescent="0.25">
      <c r="C5180"/>
      <c r="D5180"/>
      <c r="E5180"/>
      <c r="AH5180"/>
      <c r="BG5180"/>
    </row>
    <row r="5181" spans="3:59" ht="15" x14ac:dyDescent="0.25">
      <c r="C5181"/>
      <c r="D5181"/>
      <c r="E5181"/>
      <c r="AH5181"/>
      <c r="BG5181"/>
    </row>
    <row r="5182" spans="3:59" ht="15" x14ac:dyDescent="0.25">
      <c r="C5182"/>
      <c r="D5182"/>
      <c r="E5182"/>
      <c r="AH5182"/>
      <c r="BG5182"/>
    </row>
    <row r="5183" spans="3:59" ht="15" x14ac:dyDescent="0.25">
      <c r="C5183"/>
      <c r="D5183"/>
      <c r="E5183"/>
      <c r="AH5183"/>
      <c r="BG5183"/>
    </row>
    <row r="5184" spans="3:59" ht="15" x14ac:dyDescent="0.25">
      <c r="C5184"/>
      <c r="D5184"/>
      <c r="E5184"/>
      <c r="AH5184"/>
      <c r="BG5184"/>
    </row>
    <row r="5185" spans="3:59" ht="15" x14ac:dyDescent="0.25">
      <c r="C5185"/>
      <c r="D5185"/>
      <c r="E5185"/>
      <c r="AH5185"/>
      <c r="BG5185"/>
    </row>
    <row r="5186" spans="3:59" ht="15" x14ac:dyDescent="0.25">
      <c r="C5186"/>
      <c r="D5186"/>
      <c r="E5186"/>
      <c r="AH5186"/>
      <c r="BG5186"/>
    </row>
    <row r="5187" spans="3:59" ht="15" x14ac:dyDescent="0.25">
      <c r="C5187"/>
      <c r="D5187"/>
      <c r="E5187"/>
      <c r="AH5187"/>
      <c r="BG5187"/>
    </row>
    <row r="5188" spans="3:59" ht="15" x14ac:dyDescent="0.25">
      <c r="C5188"/>
      <c r="D5188"/>
      <c r="E5188"/>
      <c r="AH5188"/>
      <c r="BG5188"/>
    </row>
    <row r="5189" spans="3:59" ht="15" x14ac:dyDescent="0.25">
      <c r="C5189"/>
      <c r="D5189"/>
      <c r="E5189"/>
      <c r="AH5189"/>
      <c r="BG5189"/>
    </row>
    <row r="5190" spans="3:59" ht="15" x14ac:dyDescent="0.25">
      <c r="C5190"/>
      <c r="D5190"/>
      <c r="E5190"/>
      <c r="AH5190"/>
      <c r="BG5190"/>
    </row>
    <row r="5191" spans="3:59" ht="15" x14ac:dyDescent="0.25">
      <c r="C5191"/>
      <c r="D5191"/>
      <c r="E5191"/>
      <c r="AH5191"/>
      <c r="BG5191"/>
    </row>
    <row r="5192" spans="3:59" ht="15" x14ac:dyDescent="0.25">
      <c r="C5192"/>
      <c r="D5192"/>
      <c r="E5192"/>
      <c r="AH5192"/>
      <c r="BG5192"/>
    </row>
    <row r="5193" spans="3:59" ht="15" x14ac:dyDescent="0.25">
      <c r="C5193"/>
      <c r="D5193"/>
      <c r="E5193"/>
      <c r="AH5193"/>
      <c r="BG5193"/>
    </row>
    <row r="5194" spans="3:59" ht="15" x14ac:dyDescent="0.25">
      <c r="C5194"/>
      <c r="D5194"/>
      <c r="E5194"/>
      <c r="AH5194"/>
      <c r="BG5194"/>
    </row>
    <row r="5195" spans="3:59" ht="15" x14ac:dyDescent="0.25">
      <c r="C5195"/>
      <c r="D5195"/>
      <c r="E5195"/>
      <c r="AH5195"/>
      <c r="BG5195"/>
    </row>
    <row r="5196" spans="3:59" ht="15" x14ac:dyDescent="0.25">
      <c r="C5196"/>
      <c r="D5196"/>
      <c r="E5196"/>
      <c r="AH5196"/>
      <c r="BG5196"/>
    </row>
    <row r="5197" spans="3:59" ht="15" x14ac:dyDescent="0.25">
      <c r="C5197"/>
      <c r="D5197"/>
      <c r="E5197"/>
      <c r="AH5197"/>
      <c r="BG5197"/>
    </row>
    <row r="5198" spans="3:59" ht="15" x14ac:dyDescent="0.25">
      <c r="C5198"/>
      <c r="D5198"/>
      <c r="E5198"/>
      <c r="AH5198"/>
      <c r="BG5198"/>
    </row>
    <row r="5199" spans="3:59" ht="15" x14ac:dyDescent="0.25">
      <c r="C5199"/>
      <c r="D5199"/>
      <c r="E5199"/>
      <c r="AH5199"/>
      <c r="BG5199"/>
    </row>
    <row r="5200" spans="3:59" ht="15" x14ac:dyDescent="0.25">
      <c r="C5200"/>
      <c r="D5200"/>
      <c r="E5200"/>
      <c r="AH5200"/>
      <c r="BG5200"/>
    </row>
    <row r="5201" spans="3:59" ht="15" x14ac:dyDescent="0.25">
      <c r="C5201"/>
      <c r="D5201"/>
      <c r="E5201"/>
      <c r="AH5201"/>
      <c r="BG5201"/>
    </row>
    <row r="5202" spans="3:59" ht="15" x14ac:dyDescent="0.25">
      <c r="C5202"/>
      <c r="D5202"/>
      <c r="E5202"/>
      <c r="AH5202"/>
      <c r="BG5202"/>
    </row>
    <row r="5203" spans="3:59" ht="15" x14ac:dyDescent="0.25">
      <c r="C5203"/>
      <c r="D5203"/>
      <c r="E5203"/>
      <c r="AH5203"/>
      <c r="BG5203"/>
    </row>
    <row r="5204" spans="3:59" ht="15" x14ac:dyDescent="0.25">
      <c r="C5204"/>
      <c r="D5204"/>
      <c r="E5204"/>
      <c r="AH5204"/>
      <c r="BG5204"/>
    </row>
    <row r="5205" spans="3:59" ht="15" x14ac:dyDescent="0.25">
      <c r="C5205"/>
      <c r="D5205"/>
      <c r="E5205"/>
      <c r="AH5205"/>
      <c r="BG5205"/>
    </row>
    <row r="5206" spans="3:59" ht="15" x14ac:dyDescent="0.25">
      <c r="C5206"/>
      <c r="D5206"/>
      <c r="E5206"/>
      <c r="AH5206"/>
      <c r="BG5206"/>
    </row>
    <row r="5207" spans="3:59" ht="15" x14ac:dyDescent="0.25">
      <c r="C5207"/>
      <c r="D5207"/>
      <c r="E5207"/>
      <c r="AH5207"/>
      <c r="BG5207"/>
    </row>
    <row r="5208" spans="3:59" ht="15" x14ac:dyDescent="0.25">
      <c r="C5208"/>
      <c r="D5208"/>
      <c r="E5208"/>
      <c r="AH5208"/>
      <c r="BG5208"/>
    </row>
    <row r="5209" spans="3:59" ht="15" x14ac:dyDescent="0.25">
      <c r="C5209"/>
      <c r="D5209"/>
      <c r="E5209"/>
      <c r="AH5209"/>
      <c r="BG5209"/>
    </row>
    <row r="5210" spans="3:59" ht="15" x14ac:dyDescent="0.25">
      <c r="C5210"/>
      <c r="D5210"/>
      <c r="E5210"/>
      <c r="AH5210"/>
      <c r="BG5210"/>
    </row>
    <row r="5211" spans="3:59" ht="15" x14ac:dyDescent="0.25">
      <c r="C5211"/>
      <c r="D5211"/>
      <c r="E5211"/>
      <c r="AH5211"/>
      <c r="BG5211"/>
    </row>
    <row r="5212" spans="3:59" ht="15" x14ac:dyDescent="0.25">
      <c r="C5212"/>
      <c r="D5212"/>
      <c r="E5212"/>
      <c r="AH5212"/>
      <c r="BG5212"/>
    </row>
    <row r="5213" spans="3:59" ht="15" x14ac:dyDescent="0.25">
      <c r="C5213"/>
      <c r="D5213"/>
      <c r="E5213"/>
      <c r="AH5213"/>
      <c r="BG5213"/>
    </row>
    <row r="5214" spans="3:59" ht="15" x14ac:dyDescent="0.25">
      <c r="C5214"/>
      <c r="D5214"/>
      <c r="E5214"/>
      <c r="AH5214"/>
      <c r="BG5214"/>
    </row>
    <row r="5215" spans="3:59" ht="15" x14ac:dyDescent="0.25">
      <c r="C5215"/>
      <c r="D5215"/>
      <c r="E5215"/>
      <c r="AH5215"/>
      <c r="BG5215"/>
    </row>
    <row r="5216" spans="3:59" ht="15" x14ac:dyDescent="0.25">
      <c r="C5216"/>
      <c r="D5216"/>
      <c r="E5216"/>
      <c r="AH5216"/>
      <c r="BG5216"/>
    </row>
    <row r="5217" spans="3:59" ht="15" x14ac:dyDescent="0.25">
      <c r="C5217"/>
      <c r="D5217"/>
      <c r="E5217"/>
      <c r="AH5217"/>
      <c r="BG5217"/>
    </row>
    <row r="5218" spans="3:59" ht="15" x14ac:dyDescent="0.25">
      <c r="C5218"/>
      <c r="D5218"/>
      <c r="E5218"/>
      <c r="AH5218"/>
      <c r="BG5218"/>
    </row>
    <row r="5219" spans="3:59" ht="15" x14ac:dyDescent="0.25">
      <c r="C5219"/>
      <c r="D5219"/>
      <c r="E5219"/>
      <c r="AH5219"/>
      <c r="BG5219"/>
    </row>
    <row r="5220" spans="3:59" ht="15" x14ac:dyDescent="0.25">
      <c r="C5220"/>
      <c r="D5220"/>
      <c r="E5220"/>
      <c r="AH5220"/>
      <c r="BG5220"/>
    </row>
    <row r="5221" spans="3:59" ht="15" x14ac:dyDescent="0.25">
      <c r="C5221"/>
      <c r="D5221"/>
      <c r="E5221"/>
      <c r="AH5221"/>
      <c r="BG5221"/>
    </row>
    <row r="5222" spans="3:59" ht="15" x14ac:dyDescent="0.25">
      <c r="C5222"/>
      <c r="D5222"/>
      <c r="E5222"/>
      <c r="AH5222"/>
      <c r="BG5222"/>
    </row>
    <row r="5223" spans="3:59" ht="15" x14ac:dyDescent="0.25">
      <c r="C5223"/>
      <c r="D5223"/>
      <c r="E5223"/>
      <c r="AH5223"/>
      <c r="BG5223"/>
    </row>
    <row r="5224" spans="3:59" ht="15" x14ac:dyDescent="0.25">
      <c r="C5224"/>
      <c r="D5224"/>
      <c r="E5224"/>
      <c r="AH5224"/>
      <c r="BG5224"/>
    </row>
    <row r="5225" spans="3:59" ht="15" x14ac:dyDescent="0.25">
      <c r="C5225"/>
      <c r="D5225"/>
      <c r="E5225"/>
      <c r="AH5225"/>
      <c r="BG5225"/>
    </row>
    <row r="5226" spans="3:59" ht="15" x14ac:dyDescent="0.25">
      <c r="C5226"/>
      <c r="D5226"/>
      <c r="E5226"/>
      <c r="AH5226"/>
      <c r="BG5226"/>
    </row>
    <row r="5227" spans="3:59" ht="15" x14ac:dyDescent="0.25">
      <c r="C5227"/>
      <c r="D5227"/>
      <c r="E5227"/>
      <c r="AH5227"/>
      <c r="BG5227"/>
    </row>
    <row r="5228" spans="3:59" ht="15" x14ac:dyDescent="0.25">
      <c r="C5228"/>
      <c r="D5228"/>
      <c r="E5228"/>
      <c r="AH5228"/>
      <c r="BG5228"/>
    </row>
    <row r="5229" spans="3:59" ht="15" x14ac:dyDescent="0.25">
      <c r="C5229"/>
      <c r="D5229"/>
      <c r="E5229"/>
      <c r="AH5229"/>
      <c r="BG5229"/>
    </row>
    <row r="5230" spans="3:59" ht="15" x14ac:dyDescent="0.25">
      <c r="C5230"/>
      <c r="D5230"/>
      <c r="E5230"/>
      <c r="AH5230"/>
      <c r="BG5230"/>
    </row>
    <row r="5231" spans="3:59" ht="15" x14ac:dyDescent="0.25">
      <c r="C5231"/>
      <c r="D5231"/>
      <c r="E5231"/>
      <c r="AH5231"/>
      <c r="BG5231"/>
    </row>
    <row r="5232" spans="3:59" ht="15" x14ac:dyDescent="0.25">
      <c r="C5232"/>
      <c r="D5232"/>
      <c r="E5232"/>
      <c r="AH5232"/>
      <c r="BG5232"/>
    </row>
    <row r="5233" spans="3:59" ht="15" x14ac:dyDescent="0.25">
      <c r="C5233"/>
      <c r="D5233"/>
      <c r="E5233"/>
      <c r="AH5233"/>
      <c r="BG5233"/>
    </row>
    <row r="5234" spans="3:59" ht="15" x14ac:dyDescent="0.25">
      <c r="C5234"/>
      <c r="D5234"/>
      <c r="E5234"/>
      <c r="AH5234"/>
      <c r="BG5234"/>
    </row>
    <row r="5235" spans="3:59" ht="15" x14ac:dyDescent="0.25">
      <c r="C5235"/>
      <c r="D5235"/>
      <c r="E5235"/>
      <c r="AH5235"/>
      <c r="BG5235"/>
    </row>
    <row r="5236" spans="3:59" ht="15" x14ac:dyDescent="0.25">
      <c r="C5236"/>
      <c r="D5236"/>
      <c r="E5236"/>
      <c r="AH5236"/>
      <c r="BG5236"/>
    </row>
    <row r="5237" spans="3:59" ht="15" x14ac:dyDescent="0.25">
      <c r="C5237"/>
      <c r="D5237"/>
      <c r="E5237"/>
      <c r="AH5237"/>
      <c r="BG5237"/>
    </row>
    <row r="5238" spans="3:59" ht="15" x14ac:dyDescent="0.25">
      <c r="C5238"/>
      <c r="D5238"/>
      <c r="E5238"/>
      <c r="AH5238"/>
      <c r="BG5238"/>
    </row>
    <row r="5239" spans="3:59" ht="15" x14ac:dyDescent="0.25">
      <c r="C5239"/>
      <c r="D5239"/>
      <c r="E5239"/>
      <c r="AH5239"/>
      <c r="BG5239"/>
    </row>
    <row r="5240" spans="3:59" ht="15" x14ac:dyDescent="0.25">
      <c r="C5240"/>
      <c r="D5240"/>
      <c r="E5240"/>
      <c r="AH5240"/>
      <c r="BG5240"/>
    </row>
    <row r="5241" spans="3:59" ht="15" x14ac:dyDescent="0.25">
      <c r="C5241"/>
      <c r="D5241"/>
      <c r="E5241"/>
      <c r="AH5241"/>
      <c r="BG5241"/>
    </row>
    <row r="5242" spans="3:59" ht="15" x14ac:dyDescent="0.25">
      <c r="C5242"/>
      <c r="D5242"/>
      <c r="E5242"/>
      <c r="AH5242"/>
      <c r="BG5242"/>
    </row>
    <row r="5243" spans="3:59" ht="15" x14ac:dyDescent="0.25">
      <c r="C5243"/>
      <c r="D5243"/>
      <c r="E5243"/>
      <c r="AH5243"/>
      <c r="BG5243"/>
    </row>
    <row r="5244" spans="3:59" ht="15" x14ac:dyDescent="0.25">
      <c r="C5244"/>
      <c r="D5244"/>
      <c r="E5244"/>
      <c r="AH5244"/>
      <c r="BG5244"/>
    </row>
    <row r="5245" spans="3:59" ht="15" x14ac:dyDescent="0.25">
      <c r="C5245"/>
      <c r="D5245"/>
      <c r="E5245"/>
      <c r="AH5245"/>
      <c r="BG5245"/>
    </row>
    <row r="5246" spans="3:59" ht="15" x14ac:dyDescent="0.25">
      <c r="C5246"/>
      <c r="D5246"/>
      <c r="E5246"/>
      <c r="AH5246"/>
      <c r="BG5246"/>
    </row>
    <row r="5247" spans="3:59" ht="15" x14ac:dyDescent="0.25">
      <c r="C5247"/>
      <c r="D5247"/>
      <c r="E5247"/>
      <c r="AH5247"/>
      <c r="BG5247"/>
    </row>
    <row r="5248" spans="3:59" ht="15" x14ac:dyDescent="0.25">
      <c r="C5248"/>
      <c r="D5248"/>
      <c r="E5248"/>
      <c r="AH5248"/>
      <c r="BG5248"/>
    </row>
    <row r="5249" spans="3:59" ht="15" x14ac:dyDescent="0.25">
      <c r="C5249"/>
      <c r="D5249"/>
      <c r="E5249"/>
      <c r="AH5249"/>
      <c r="BG5249"/>
    </row>
    <row r="5250" spans="3:59" ht="15" x14ac:dyDescent="0.25">
      <c r="C5250"/>
      <c r="D5250"/>
      <c r="E5250"/>
      <c r="AH5250"/>
      <c r="BG5250"/>
    </row>
    <row r="5251" spans="3:59" ht="15" x14ac:dyDescent="0.25">
      <c r="C5251"/>
      <c r="D5251"/>
      <c r="E5251"/>
      <c r="AH5251"/>
      <c r="BG5251"/>
    </row>
    <row r="5252" spans="3:59" ht="15" x14ac:dyDescent="0.25">
      <c r="C5252"/>
      <c r="D5252"/>
      <c r="E5252"/>
      <c r="AH5252"/>
      <c r="BG5252"/>
    </row>
    <row r="5253" spans="3:59" ht="15" x14ac:dyDescent="0.25">
      <c r="C5253"/>
      <c r="D5253"/>
      <c r="E5253"/>
      <c r="AH5253"/>
      <c r="BG5253"/>
    </row>
    <row r="5254" spans="3:59" ht="15" x14ac:dyDescent="0.25">
      <c r="C5254"/>
      <c r="D5254"/>
      <c r="E5254"/>
      <c r="AH5254"/>
      <c r="BG5254"/>
    </row>
    <row r="5255" spans="3:59" ht="15" x14ac:dyDescent="0.25">
      <c r="C5255"/>
      <c r="D5255"/>
      <c r="E5255"/>
      <c r="AH5255"/>
      <c r="BG5255"/>
    </row>
    <row r="5256" spans="3:59" ht="15" x14ac:dyDescent="0.25">
      <c r="C5256"/>
      <c r="D5256"/>
      <c r="E5256"/>
      <c r="AH5256"/>
      <c r="BG5256"/>
    </row>
    <row r="5257" spans="3:59" ht="15" x14ac:dyDescent="0.25">
      <c r="C5257"/>
      <c r="D5257"/>
      <c r="E5257"/>
      <c r="AH5257"/>
      <c r="BG5257"/>
    </row>
    <row r="5258" spans="3:59" ht="15" x14ac:dyDescent="0.25">
      <c r="C5258"/>
      <c r="D5258"/>
      <c r="E5258"/>
      <c r="AH5258"/>
      <c r="BG5258"/>
    </row>
    <row r="5259" spans="3:59" ht="15" x14ac:dyDescent="0.25">
      <c r="C5259"/>
      <c r="D5259"/>
      <c r="E5259"/>
      <c r="AH5259"/>
      <c r="BG5259"/>
    </row>
    <row r="5260" spans="3:59" ht="15" x14ac:dyDescent="0.25">
      <c r="C5260"/>
      <c r="D5260"/>
      <c r="E5260"/>
      <c r="AH5260"/>
      <c r="BG5260"/>
    </row>
    <row r="5261" spans="3:59" ht="15" x14ac:dyDescent="0.25">
      <c r="C5261"/>
      <c r="D5261"/>
      <c r="E5261"/>
      <c r="AH5261"/>
      <c r="BG5261"/>
    </row>
    <row r="5262" spans="3:59" ht="15" x14ac:dyDescent="0.25">
      <c r="C5262"/>
      <c r="D5262"/>
      <c r="E5262"/>
      <c r="AH5262"/>
      <c r="BG5262"/>
    </row>
    <row r="5263" spans="3:59" ht="15" x14ac:dyDescent="0.25">
      <c r="C5263"/>
      <c r="D5263"/>
      <c r="E5263"/>
      <c r="AH5263"/>
      <c r="BG5263"/>
    </row>
    <row r="5264" spans="3:59" ht="15" x14ac:dyDescent="0.25">
      <c r="C5264"/>
      <c r="D5264"/>
      <c r="E5264"/>
      <c r="AH5264"/>
      <c r="BG5264"/>
    </row>
    <row r="5265" spans="3:59" ht="15" x14ac:dyDescent="0.25">
      <c r="C5265"/>
      <c r="D5265"/>
      <c r="E5265"/>
      <c r="AH5265"/>
      <c r="BG5265"/>
    </row>
    <row r="5266" spans="3:59" ht="15" x14ac:dyDescent="0.25">
      <c r="C5266"/>
      <c r="D5266"/>
      <c r="E5266"/>
      <c r="AH5266"/>
      <c r="BG5266"/>
    </row>
    <row r="5267" spans="3:59" ht="15" x14ac:dyDescent="0.25">
      <c r="C5267"/>
      <c r="D5267"/>
      <c r="E5267"/>
      <c r="AH5267"/>
      <c r="BG5267"/>
    </row>
    <row r="5268" spans="3:59" ht="15" x14ac:dyDescent="0.25">
      <c r="C5268"/>
      <c r="D5268"/>
      <c r="E5268"/>
      <c r="AH5268"/>
      <c r="BG5268"/>
    </row>
    <row r="5269" spans="3:59" ht="15" x14ac:dyDescent="0.25">
      <c r="C5269"/>
      <c r="D5269"/>
      <c r="E5269"/>
      <c r="AH5269"/>
      <c r="BG5269"/>
    </row>
    <row r="5270" spans="3:59" ht="15" x14ac:dyDescent="0.25">
      <c r="C5270"/>
      <c r="D5270"/>
      <c r="E5270"/>
      <c r="AH5270"/>
      <c r="BG5270"/>
    </row>
    <row r="5271" spans="3:59" ht="15" x14ac:dyDescent="0.25">
      <c r="C5271"/>
      <c r="D5271"/>
      <c r="E5271"/>
      <c r="AH5271"/>
      <c r="BG5271"/>
    </row>
    <row r="5272" spans="3:59" ht="15" x14ac:dyDescent="0.25">
      <c r="C5272"/>
      <c r="D5272"/>
      <c r="E5272"/>
      <c r="AH5272"/>
      <c r="BG5272"/>
    </row>
    <row r="5273" spans="3:59" ht="15" x14ac:dyDescent="0.25">
      <c r="C5273"/>
      <c r="D5273"/>
      <c r="E5273"/>
      <c r="AH5273"/>
      <c r="BG5273"/>
    </row>
    <row r="5274" spans="3:59" ht="15" x14ac:dyDescent="0.25">
      <c r="C5274"/>
      <c r="D5274"/>
      <c r="E5274"/>
      <c r="AH5274"/>
      <c r="BG5274"/>
    </row>
    <row r="5275" spans="3:59" ht="15" x14ac:dyDescent="0.25">
      <c r="C5275"/>
      <c r="D5275"/>
      <c r="E5275"/>
      <c r="AH5275"/>
      <c r="BG5275"/>
    </row>
    <row r="5276" spans="3:59" ht="15" x14ac:dyDescent="0.25">
      <c r="C5276"/>
      <c r="D5276"/>
      <c r="E5276"/>
      <c r="AH5276"/>
      <c r="BG5276"/>
    </row>
    <row r="5277" spans="3:59" ht="15" x14ac:dyDescent="0.25">
      <c r="C5277"/>
      <c r="D5277"/>
      <c r="E5277"/>
      <c r="AH5277"/>
      <c r="BG5277"/>
    </row>
    <row r="5278" spans="3:59" ht="15" x14ac:dyDescent="0.25">
      <c r="C5278"/>
      <c r="D5278"/>
      <c r="E5278"/>
      <c r="AH5278"/>
      <c r="BG5278"/>
    </row>
    <row r="5279" spans="3:59" ht="15" x14ac:dyDescent="0.25">
      <c r="C5279"/>
      <c r="D5279"/>
      <c r="E5279"/>
      <c r="AH5279"/>
      <c r="BG5279"/>
    </row>
    <row r="5280" spans="3:59" ht="15" x14ac:dyDescent="0.25">
      <c r="C5280"/>
      <c r="D5280"/>
      <c r="E5280"/>
      <c r="AH5280"/>
      <c r="BG5280"/>
    </row>
    <row r="5281" spans="3:59" ht="15" x14ac:dyDescent="0.25">
      <c r="C5281"/>
      <c r="D5281"/>
      <c r="E5281"/>
      <c r="AH5281"/>
      <c r="BG5281"/>
    </row>
    <row r="5282" spans="3:59" ht="15" x14ac:dyDescent="0.25">
      <c r="C5282"/>
      <c r="D5282"/>
      <c r="E5282"/>
      <c r="AH5282"/>
      <c r="BG5282"/>
    </row>
    <row r="5283" spans="3:59" ht="15" x14ac:dyDescent="0.25">
      <c r="C5283"/>
      <c r="D5283"/>
      <c r="E5283"/>
      <c r="AH5283"/>
      <c r="BG5283"/>
    </row>
    <row r="5284" spans="3:59" ht="15" x14ac:dyDescent="0.25">
      <c r="C5284"/>
      <c r="D5284"/>
      <c r="E5284"/>
      <c r="AH5284"/>
      <c r="BG5284"/>
    </row>
    <row r="5285" spans="3:59" ht="15" x14ac:dyDescent="0.25">
      <c r="C5285"/>
      <c r="D5285"/>
      <c r="E5285"/>
      <c r="AH5285"/>
      <c r="BG5285"/>
    </row>
    <row r="5286" spans="3:59" ht="15" x14ac:dyDescent="0.25">
      <c r="C5286"/>
      <c r="D5286"/>
      <c r="E5286"/>
      <c r="AH5286"/>
      <c r="BG5286"/>
    </row>
    <row r="5287" spans="3:59" ht="15" x14ac:dyDescent="0.25">
      <c r="C5287"/>
      <c r="D5287"/>
      <c r="E5287"/>
      <c r="AH5287"/>
      <c r="BG5287"/>
    </row>
    <row r="5288" spans="3:59" ht="15" x14ac:dyDescent="0.25">
      <c r="C5288"/>
      <c r="D5288"/>
      <c r="E5288"/>
      <c r="AH5288"/>
      <c r="BG5288"/>
    </row>
    <row r="5289" spans="3:59" ht="15" x14ac:dyDescent="0.25">
      <c r="C5289"/>
      <c r="D5289"/>
      <c r="E5289"/>
      <c r="AH5289"/>
      <c r="BG5289"/>
    </row>
    <row r="5290" spans="3:59" ht="15" x14ac:dyDescent="0.25">
      <c r="C5290"/>
      <c r="D5290"/>
      <c r="E5290"/>
      <c r="AH5290"/>
      <c r="BG5290"/>
    </row>
    <row r="5291" spans="3:59" ht="15" x14ac:dyDescent="0.25">
      <c r="C5291"/>
      <c r="D5291"/>
      <c r="E5291"/>
      <c r="AH5291"/>
      <c r="BG5291"/>
    </row>
    <row r="5292" spans="3:59" ht="15" x14ac:dyDescent="0.25">
      <c r="C5292"/>
      <c r="D5292"/>
      <c r="E5292"/>
      <c r="AH5292"/>
      <c r="BG5292"/>
    </row>
    <row r="5293" spans="3:59" ht="15" x14ac:dyDescent="0.25">
      <c r="C5293"/>
      <c r="D5293"/>
      <c r="E5293"/>
      <c r="AH5293"/>
      <c r="BG5293"/>
    </row>
    <row r="5294" spans="3:59" ht="15" x14ac:dyDescent="0.25">
      <c r="C5294"/>
      <c r="D5294"/>
      <c r="E5294"/>
      <c r="AH5294"/>
      <c r="BG5294"/>
    </row>
    <row r="5295" spans="3:59" ht="15" x14ac:dyDescent="0.25">
      <c r="C5295"/>
      <c r="D5295"/>
      <c r="E5295"/>
      <c r="AH5295"/>
      <c r="BG5295"/>
    </row>
    <row r="5296" spans="3:59" ht="15" x14ac:dyDescent="0.25">
      <c r="C5296"/>
      <c r="D5296"/>
      <c r="E5296"/>
      <c r="AH5296"/>
      <c r="BG5296"/>
    </row>
    <row r="5297" spans="3:59" ht="15" x14ac:dyDescent="0.25">
      <c r="C5297"/>
      <c r="D5297"/>
      <c r="E5297"/>
      <c r="AH5297"/>
      <c r="BG5297"/>
    </row>
    <row r="5298" spans="3:59" ht="15" x14ac:dyDescent="0.25">
      <c r="C5298"/>
      <c r="D5298"/>
      <c r="E5298"/>
      <c r="AH5298"/>
      <c r="BG5298"/>
    </row>
    <row r="5299" spans="3:59" ht="15" x14ac:dyDescent="0.25">
      <c r="C5299"/>
      <c r="D5299"/>
      <c r="E5299"/>
      <c r="AH5299"/>
      <c r="BG5299"/>
    </row>
    <row r="5300" spans="3:59" ht="15" x14ac:dyDescent="0.25">
      <c r="C5300"/>
      <c r="D5300"/>
      <c r="E5300"/>
      <c r="AH5300"/>
      <c r="BG5300"/>
    </row>
    <row r="5301" spans="3:59" ht="15" x14ac:dyDescent="0.25">
      <c r="C5301"/>
      <c r="D5301"/>
      <c r="E5301"/>
      <c r="AH5301"/>
      <c r="BG5301"/>
    </row>
    <row r="5302" spans="3:59" ht="15" x14ac:dyDescent="0.25">
      <c r="C5302"/>
      <c r="D5302"/>
      <c r="E5302"/>
      <c r="AH5302"/>
      <c r="BG5302"/>
    </row>
    <row r="5303" spans="3:59" ht="15" x14ac:dyDescent="0.25">
      <c r="C5303"/>
      <c r="D5303"/>
      <c r="E5303"/>
      <c r="AH5303"/>
      <c r="BG5303"/>
    </row>
    <row r="5304" spans="3:59" ht="15" x14ac:dyDescent="0.25">
      <c r="C5304"/>
      <c r="D5304"/>
      <c r="E5304"/>
      <c r="AH5304"/>
      <c r="BG5304"/>
    </row>
    <row r="5305" spans="3:59" ht="15" x14ac:dyDescent="0.25">
      <c r="C5305"/>
      <c r="D5305"/>
      <c r="E5305"/>
      <c r="AH5305"/>
      <c r="BG5305"/>
    </row>
    <row r="5306" spans="3:59" ht="15" x14ac:dyDescent="0.25">
      <c r="C5306"/>
      <c r="D5306"/>
      <c r="E5306"/>
      <c r="AH5306"/>
      <c r="BG5306"/>
    </row>
    <row r="5307" spans="3:59" ht="15" x14ac:dyDescent="0.25">
      <c r="C5307"/>
      <c r="D5307"/>
      <c r="E5307"/>
      <c r="AH5307"/>
      <c r="BG5307"/>
    </row>
    <row r="5308" spans="3:59" ht="15" x14ac:dyDescent="0.25">
      <c r="C5308"/>
      <c r="D5308"/>
      <c r="E5308"/>
      <c r="AH5308"/>
      <c r="BG5308"/>
    </row>
    <row r="5309" spans="3:59" ht="15" x14ac:dyDescent="0.25">
      <c r="C5309"/>
      <c r="D5309"/>
      <c r="E5309"/>
      <c r="AH5309"/>
      <c r="BG5309"/>
    </row>
    <row r="5310" spans="3:59" ht="15" x14ac:dyDescent="0.25">
      <c r="C5310"/>
      <c r="D5310"/>
      <c r="E5310"/>
      <c r="AH5310"/>
      <c r="BG5310"/>
    </row>
    <row r="5311" spans="3:59" ht="15" x14ac:dyDescent="0.25">
      <c r="C5311"/>
      <c r="D5311"/>
      <c r="E5311"/>
      <c r="AH5311"/>
      <c r="BG5311"/>
    </row>
    <row r="5312" spans="3:59" ht="15" x14ac:dyDescent="0.25">
      <c r="C5312"/>
      <c r="D5312"/>
      <c r="E5312"/>
      <c r="AH5312"/>
      <c r="BG5312"/>
    </row>
    <row r="5313" spans="3:59" ht="15" x14ac:dyDescent="0.25">
      <c r="C5313"/>
      <c r="D5313"/>
      <c r="E5313"/>
      <c r="AH5313"/>
      <c r="BG5313"/>
    </row>
    <row r="5314" spans="3:59" ht="15" x14ac:dyDescent="0.25">
      <c r="C5314"/>
      <c r="D5314"/>
      <c r="E5314"/>
      <c r="AH5314"/>
      <c r="BG5314"/>
    </row>
    <row r="5315" spans="3:59" ht="15" x14ac:dyDescent="0.25">
      <c r="C5315"/>
      <c r="D5315"/>
      <c r="E5315"/>
      <c r="AH5315"/>
      <c r="BG5315"/>
    </row>
    <row r="5316" spans="3:59" ht="15" x14ac:dyDescent="0.25">
      <c r="C5316"/>
      <c r="D5316"/>
      <c r="E5316"/>
      <c r="AH5316"/>
      <c r="BG5316"/>
    </row>
    <row r="5317" spans="3:59" ht="15" x14ac:dyDescent="0.25">
      <c r="C5317"/>
      <c r="D5317"/>
      <c r="E5317"/>
      <c r="AH5317"/>
      <c r="BG5317"/>
    </row>
    <row r="5318" spans="3:59" ht="15" x14ac:dyDescent="0.25">
      <c r="C5318"/>
      <c r="D5318"/>
      <c r="E5318"/>
      <c r="AH5318"/>
      <c r="BG5318"/>
    </row>
    <row r="5319" spans="3:59" ht="15" x14ac:dyDescent="0.25">
      <c r="C5319"/>
      <c r="D5319"/>
      <c r="E5319"/>
      <c r="AH5319"/>
      <c r="BG5319"/>
    </row>
    <row r="5320" spans="3:59" ht="15" x14ac:dyDescent="0.25">
      <c r="C5320"/>
      <c r="D5320"/>
      <c r="E5320"/>
      <c r="AH5320"/>
      <c r="BG5320"/>
    </row>
    <row r="5321" spans="3:59" ht="15" x14ac:dyDescent="0.25">
      <c r="C5321"/>
      <c r="D5321"/>
      <c r="E5321"/>
      <c r="AH5321"/>
      <c r="BG5321"/>
    </row>
    <row r="5322" spans="3:59" ht="15" x14ac:dyDescent="0.25">
      <c r="C5322"/>
      <c r="D5322"/>
      <c r="E5322"/>
      <c r="AH5322"/>
      <c r="BG5322"/>
    </row>
    <row r="5323" spans="3:59" ht="15" x14ac:dyDescent="0.25">
      <c r="C5323"/>
      <c r="D5323"/>
      <c r="E5323"/>
      <c r="AH5323"/>
      <c r="BG5323"/>
    </row>
    <row r="5324" spans="3:59" ht="15" x14ac:dyDescent="0.25">
      <c r="C5324"/>
      <c r="D5324"/>
      <c r="E5324"/>
      <c r="AH5324"/>
      <c r="BG5324"/>
    </row>
    <row r="5325" spans="3:59" ht="15" x14ac:dyDescent="0.25">
      <c r="C5325"/>
      <c r="D5325"/>
      <c r="E5325"/>
      <c r="AH5325"/>
      <c r="BG5325"/>
    </row>
    <row r="5326" spans="3:59" ht="15" x14ac:dyDescent="0.25">
      <c r="C5326"/>
      <c r="D5326"/>
      <c r="E5326"/>
      <c r="AH5326"/>
      <c r="BG5326"/>
    </row>
    <row r="5327" spans="3:59" ht="15" x14ac:dyDescent="0.25">
      <c r="C5327"/>
      <c r="D5327"/>
      <c r="E5327"/>
      <c r="AH5327"/>
      <c r="BG5327"/>
    </row>
    <row r="5328" spans="3:59" ht="15" x14ac:dyDescent="0.25">
      <c r="C5328"/>
      <c r="D5328"/>
      <c r="E5328"/>
      <c r="AH5328"/>
      <c r="BG5328"/>
    </row>
    <row r="5329" spans="3:59" ht="15" x14ac:dyDescent="0.25">
      <c r="C5329"/>
      <c r="D5329"/>
      <c r="E5329"/>
      <c r="AH5329"/>
      <c r="BG5329"/>
    </row>
    <row r="5330" spans="3:59" ht="15" x14ac:dyDescent="0.25">
      <c r="C5330"/>
      <c r="D5330"/>
      <c r="E5330"/>
      <c r="AH5330"/>
      <c r="BG5330"/>
    </row>
    <row r="5331" spans="3:59" ht="15" x14ac:dyDescent="0.25">
      <c r="C5331"/>
      <c r="D5331"/>
      <c r="E5331"/>
      <c r="AH5331"/>
      <c r="BG5331"/>
    </row>
    <row r="5332" spans="3:59" ht="15" x14ac:dyDescent="0.25">
      <c r="C5332"/>
      <c r="D5332"/>
      <c r="E5332"/>
      <c r="AH5332"/>
      <c r="BG5332"/>
    </row>
    <row r="5333" spans="3:59" ht="15" x14ac:dyDescent="0.25">
      <c r="C5333"/>
      <c r="D5333"/>
      <c r="E5333"/>
      <c r="AH5333"/>
      <c r="BG5333"/>
    </row>
    <row r="5334" spans="3:59" ht="15" x14ac:dyDescent="0.25">
      <c r="C5334"/>
      <c r="D5334"/>
      <c r="E5334"/>
      <c r="AH5334"/>
      <c r="BG5334"/>
    </row>
    <row r="5335" spans="3:59" ht="15" x14ac:dyDescent="0.25">
      <c r="C5335"/>
      <c r="D5335"/>
      <c r="E5335"/>
      <c r="AH5335"/>
      <c r="BG5335"/>
    </row>
    <row r="5336" spans="3:59" ht="15" x14ac:dyDescent="0.25">
      <c r="C5336"/>
      <c r="D5336"/>
      <c r="E5336"/>
      <c r="AH5336"/>
      <c r="BG5336"/>
    </row>
    <row r="5337" spans="3:59" ht="15" x14ac:dyDescent="0.25">
      <c r="C5337"/>
      <c r="D5337"/>
      <c r="E5337"/>
      <c r="AH5337"/>
      <c r="BG5337"/>
    </row>
    <row r="5338" spans="3:59" ht="15" x14ac:dyDescent="0.25">
      <c r="C5338"/>
      <c r="D5338"/>
      <c r="E5338"/>
      <c r="AH5338"/>
      <c r="BG5338"/>
    </row>
    <row r="5339" spans="3:59" ht="15" x14ac:dyDescent="0.25">
      <c r="C5339"/>
      <c r="D5339"/>
      <c r="E5339"/>
      <c r="AH5339"/>
      <c r="BG5339"/>
    </row>
    <row r="5340" spans="3:59" ht="15" x14ac:dyDescent="0.25">
      <c r="C5340"/>
      <c r="D5340"/>
      <c r="E5340"/>
      <c r="AH5340"/>
      <c r="BG5340"/>
    </row>
    <row r="5341" spans="3:59" ht="15" x14ac:dyDescent="0.25">
      <c r="C5341"/>
      <c r="D5341"/>
      <c r="E5341"/>
      <c r="AH5341"/>
      <c r="BG5341"/>
    </row>
    <row r="5342" spans="3:59" ht="15" x14ac:dyDescent="0.25">
      <c r="C5342"/>
      <c r="D5342"/>
      <c r="E5342"/>
      <c r="AH5342"/>
      <c r="BG5342"/>
    </row>
    <row r="5343" spans="3:59" ht="15" x14ac:dyDescent="0.25">
      <c r="C5343"/>
      <c r="D5343"/>
      <c r="E5343"/>
      <c r="AH5343"/>
      <c r="BG5343"/>
    </row>
    <row r="5344" spans="3:59" ht="15" x14ac:dyDescent="0.25">
      <c r="C5344"/>
      <c r="D5344"/>
      <c r="E5344"/>
      <c r="AH5344"/>
      <c r="BG5344"/>
    </row>
    <row r="5345" spans="3:59" ht="15" x14ac:dyDescent="0.25">
      <c r="C5345"/>
      <c r="D5345"/>
      <c r="E5345"/>
      <c r="AH5345"/>
      <c r="BG5345"/>
    </row>
    <row r="5346" spans="3:59" ht="15" x14ac:dyDescent="0.25">
      <c r="C5346"/>
      <c r="D5346"/>
      <c r="E5346"/>
      <c r="AH5346"/>
      <c r="BG5346"/>
    </row>
    <row r="5347" spans="3:59" ht="15" x14ac:dyDescent="0.25">
      <c r="C5347"/>
      <c r="D5347"/>
      <c r="E5347"/>
      <c r="AH5347"/>
      <c r="BG5347"/>
    </row>
    <row r="5348" spans="3:59" ht="15" x14ac:dyDescent="0.25">
      <c r="C5348"/>
      <c r="D5348"/>
      <c r="E5348"/>
      <c r="AH5348"/>
      <c r="BG5348"/>
    </row>
    <row r="5349" spans="3:59" ht="15" x14ac:dyDescent="0.25">
      <c r="C5349"/>
      <c r="D5349"/>
      <c r="E5349"/>
      <c r="AH5349"/>
      <c r="BG5349"/>
    </row>
    <row r="5350" spans="3:59" ht="15" x14ac:dyDescent="0.25">
      <c r="C5350"/>
      <c r="D5350"/>
      <c r="E5350"/>
      <c r="AH5350"/>
      <c r="BG5350"/>
    </row>
    <row r="5351" spans="3:59" ht="15" x14ac:dyDescent="0.25">
      <c r="C5351"/>
      <c r="D5351"/>
      <c r="E5351"/>
      <c r="AH5351"/>
      <c r="BG5351"/>
    </row>
    <row r="5352" spans="3:59" ht="15" x14ac:dyDescent="0.25">
      <c r="C5352"/>
      <c r="D5352"/>
      <c r="E5352"/>
      <c r="AH5352"/>
      <c r="BG5352"/>
    </row>
    <row r="5353" spans="3:59" ht="15" x14ac:dyDescent="0.25">
      <c r="C5353"/>
      <c r="D5353"/>
      <c r="E5353"/>
      <c r="AH5353"/>
      <c r="BG5353"/>
    </row>
    <row r="5354" spans="3:59" ht="15" x14ac:dyDescent="0.25">
      <c r="C5354"/>
      <c r="D5354"/>
      <c r="E5354"/>
      <c r="AH5354"/>
      <c r="BG5354"/>
    </row>
    <row r="5355" spans="3:59" ht="15" x14ac:dyDescent="0.25">
      <c r="C5355"/>
      <c r="D5355"/>
      <c r="E5355"/>
      <c r="AH5355"/>
      <c r="BG5355"/>
    </row>
    <row r="5356" spans="3:59" ht="15" x14ac:dyDescent="0.25">
      <c r="C5356"/>
      <c r="D5356"/>
      <c r="E5356"/>
      <c r="AH5356"/>
      <c r="BG5356"/>
    </row>
    <row r="5357" spans="3:59" ht="15" x14ac:dyDescent="0.25">
      <c r="C5357"/>
      <c r="D5357"/>
      <c r="E5357"/>
      <c r="AH5357"/>
      <c r="BG5357"/>
    </row>
    <row r="5358" spans="3:59" ht="15" x14ac:dyDescent="0.25">
      <c r="C5358"/>
      <c r="D5358"/>
      <c r="E5358"/>
      <c r="AH5358"/>
      <c r="BG5358"/>
    </row>
    <row r="5359" spans="3:59" ht="15" x14ac:dyDescent="0.25">
      <c r="C5359"/>
      <c r="D5359"/>
      <c r="E5359"/>
      <c r="AH5359"/>
      <c r="BG5359"/>
    </row>
    <row r="5360" spans="3:59" ht="15" x14ac:dyDescent="0.25">
      <c r="C5360"/>
      <c r="D5360"/>
      <c r="E5360"/>
      <c r="AH5360"/>
      <c r="BG5360"/>
    </row>
    <row r="5361" spans="3:59" ht="15" x14ac:dyDescent="0.25">
      <c r="C5361"/>
      <c r="D5361"/>
      <c r="E5361"/>
      <c r="AH5361"/>
      <c r="BG5361"/>
    </row>
    <row r="5362" spans="3:59" ht="15" x14ac:dyDescent="0.25">
      <c r="C5362"/>
      <c r="D5362"/>
      <c r="E5362"/>
      <c r="AH5362"/>
      <c r="BG5362"/>
    </row>
    <row r="5363" spans="3:59" ht="15" x14ac:dyDescent="0.25">
      <c r="C5363"/>
      <c r="D5363"/>
      <c r="E5363"/>
      <c r="AH5363"/>
      <c r="BG5363"/>
    </row>
    <row r="5364" spans="3:59" ht="15" x14ac:dyDescent="0.25">
      <c r="C5364"/>
      <c r="D5364"/>
      <c r="E5364"/>
      <c r="AH5364"/>
      <c r="BG5364"/>
    </row>
    <row r="5365" spans="3:59" ht="15" x14ac:dyDescent="0.25">
      <c r="C5365"/>
      <c r="D5365"/>
      <c r="E5365"/>
      <c r="AH5365"/>
      <c r="BG5365"/>
    </row>
    <row r="5366" spans="3:59" ht="15" x14ac:dyDescent="0.25">
      <c r="C5366"/>
      <c r="D5366"/>
      <c r="E5366"/>
      <c r="AH5366"/>
      <c r="BG5366"/>
    </row>
    <row r="5367" spans="3:59" ht="15" x14ac:dyDescent="0.25">
      <c r="C5367"/>
      <c r="D5367"/>
      <c r="E5367"/>
      <c r="AH5367"/>
      <c r="BG5367"/>
    </row>
    <row r="5368" spans="3:59" ht="15" x14ac:dyDescent="0.25">
      <c r="C5368"/>
      <c r="D5368"/>
      <c r="E5368"/>
      <c r="AH5368"/>
      <c r="BG5368"/>
    </row>
    <row r="5369" spans="3:59" ht="15" x14ac:dyDescent="0.25">
      <c r="C5369"/>
      <c r="D5369"/>
      <c r="E5369"/>
      <c r="AH5369"/>
      <c r="BG5369"/>
    </row>
    <row r="5370" spans="3:59" ht="15" x14ac:dyDescent="0.25">
      <c r="C5370"/>
      <c r="D5370"/>
      <c r="E5370"/>
      <c r="AH5370"/>
      <c r="BG5370"/>
    </row>
    <row r="5371" spans="3:59" ht="15" x14ac:dyDescent="0.25">
      <c r="C5371"/>
      <c r="D5371"/>
      <c r="E5371"/>
      <c r="AH5371"/>
      <c r="BG5371"/>
    </row>
    <row r="5372" spans="3:59" ht="15" x14ac:dyDescent="0.25">
      <c r="C5372"/>
      <c r="D5372"/>
      <c r="E5372"/>
      <c r="AH5372"/>
      <c r="BG5372"/>
    </row>
    <row r="5373" spans="3:59" ht="15" x14ac:dyDescent="0.25">
      <c r="C5373"/>
      <c r="D5373"/>
      <c r="E5373"/>
      <c r="AH5373"/>
      <c r="BG5373"/>
    </row>
    <row r="5374" spans="3:59" ht="15" x14ac:dyDescent="0.25">
      <c r="C5374"/>
      <c r="D5374"/>
      <c r="E5374"/>
      <c r="AH5374"/>
      <c r="BG5374"/>
    </row>
    <row r="5375" spans="3:59" ht="15" x14ac:dyDescent="0.25">
      <c r="C5375"/>
      <c r="D5375"/>
      <c r="E5375"/>
      <c r="AH5375"/>
      <c r="BG5375"/>
    </row>
    <row r="5376" spans="3:59" ht="15" x14ac:dyDescent="0.25">
      <c r="C5376"/>
      <c r="D5376"/>
      <c r="E5376"/>
      <c r="AH5376"/>
      <c r="BG5376"/>
    </row>
    <row r="5377" spans="3:59" ht="15" x14ac:dyDescent="0.25">
      <c r="C5377"/>
      <c r="D5377"/>
      <c r="E5377"/>
      <c r="AH5377"/>
      <c r="BG5377"/>
    </row>
    <row r="5378" spans="3:59" ht="15" x14ac:dyDescent="0.25">
      <c r="C5378"/>
      <c r="D5378"/>
      <c r="E5378"/>
      <c r="AH5378"/>
      <c r="BG5378"/>
    </row>
    <row r="5379" spans="3:59" ht="15" x14ac:dyDescent="0.25">
      <c r="C5379"/>
      <c r="D5379"/>
      <c r="E5379"/>
      <c r="AH5379"/>
      <c r="BG5379"/>
    </row>
    <row r="5380" spans="3:59" ht="15" x14ac:dyDescent="0.25">
      <c r="C5380"/>
      <c r="D5380"/>
      <c r="E5380"/>
      <c r="AH5380"/>
      <c r="BG5380"/>
    </row>
    <row r="5381" spans="3:59" ht="15" x14ac:dyDescent="0.25">
      <c r="C5381"/>
      <c r="D5381"/>
      <c r="E5381"/>
      <c r="AH5381"/>
      <c r="BG5381"/>
    </row>
    <row r="5382" spans="3:59" ht="15" x14ac:dyDescent="0.25">
      <c r="C5382"/>
      <c r="D5382"/>
      <c r="E5382"/>
      <c r="AH5382"/>
      <c r="BG5382"/>
    </row>
    <row r="5383" spans="3:59" ht="15" x14ac:dyDescent="0.25">
      <c r="C5383"/>
      <c r="D5383"/>
      <c r="E5383"/>
      <c r="AH5383"/>
      <c r="BG5383"/>
    </row>
    <row r="5384" spans="3:59" ht="15" x14ac:dyDescent="0.25">
      <c r="C5384"/>
      <c r="D5384"/>
      <c r="E5384"/>
      <c r="AH5384"/>
      <c r="BG5384"/>
    </row>
    <row r="5385" spans="3:59" ht="15" x14ac:dyDescent="0.25">
      <c r="C5385"/>
      <c r="D5385"/>
      <c r="E5385"/>
      <c r="AH5385"/>
      <c r="BG5385"/>
    </row>
    <row r="5386" spans="3:59" ht="15" x14ac:dyDescent="0.25">
      <c r="C5386"/>
      <c r="D5386"/>
      <c r="E5386"/>
      <c r="AH5386"/>
      <c r="BG5386"/>
    </row>
    <row r="5387" spans="3:59" ht="15" x14ac:dyDescent="0.25">
      <c r="C5387"/>
      <c r="D5387"/>
      <c r="E5387"/>
      <c r="AH5387"/>
      <c r="BG5387"/>
    </row>
    <row r="5388" spans="3:59" ht="15" x14ac:dyDescent="0.25">
      <c r="C5388"/>
      <c r="D5388"/>
      <c r="E5388"/>
      <c r="AH5388"/>
      <c r="BG5388"/>
    </row>
    <row r="5389" spans="3:59" ht="15" x14ac:dyDescent="0.25">
      <c r="C5389"/>
      <c r="D5389"/>
      <c r="E5389"/>
      <c r="AH5389"/>
      <c r="BG5389"/>
    </row>
    <row r="5390" spans="3:59" ht="15" x14ac:dyDescent="0.25">
      <c r="C5390"/>
      <c r="D5390"/>
      <c r="E5390"/>
      <c r="AH5390"/>
      <c r="BG5390"/>
    </row>
    <row r="5391" spans="3:59" ht="15" x14ac:dyDescent="0.25">
      <c r="C5391"/>
      <c r="D5391"/>
      <c r="E5391"/>
      <c r="AH5391"/>
      <c r="BG5391"/>
    </row>
    <row r="5392" spans="3:59" ht="15" x14ac:dyDescent="0.25">
      <c r="C5392"/>
      <c r="D5392"/>
      <c r="E5392"/>
      <c r="AH5392"/>
      <c r="BG5392"/>
    </row>
    <row r="5393" spans="3:59" ht="15" x14ac:dyDescent="0.25">
      <c r="C5393"/>
      <c r="D5393"/>
      <c r="E5393"/>
      <c r="AH5393"/>
      <c r="BG5393"/>
    </row>
    <row r="5394" spans="3:59" ht="15" x14ac:dyDescent="0.25">
      <c r="C5394"/>
      <c r="D5394"/>
      <c r="E5394"/>
      <c r="AH5394"/>
      <c r="BG5394"/>
    </row>
    <row r="5395" spans="3:59" ht="15" x14ac:dyDescent="0.25">
      <c r="C5395"/>
      <c r="D5395"/>
      <c r="E5395"/>
      <c r="AH5395"/>
      <c r="BG5395"/>
    </row>
    <row r="5396" spans="3:59" ht="15" x14ac:dyDescent="0.25">
      <c r="C5396"/>
      <c r="D5396"/>
      <c r="E5396"/>
      <c r="AH5396"/>
      <c r="BG5396"/>
    </row>
    <row r="5397" spans="3:59" ht="15" x14ac:dyDescent="0.25">
      <c r="C5397"/>
      <c r="D5397"/>
      <c r="E5397"/>
      <c r="AH5397"/>
      <c r="BG5397"/>
    </row>
    <row r="5398" spans="3:59" ht="15" x14ac:dyDescent="0.25">
      <c r="C5398"/>
      <c r="D5398"/>
      <c r="E5398"/>
      <c r="AH5398"/>
      <c r="BG5398"/>
    </row>
    <row r="5399" spans="3:59" ht="15" x14ac:dyDescent="0.25">
      <c r="C5399"/>
      <c r="D5399"/>
      <c r="E5399"/>
      <c r="AH5399"/>
      <c r="BG5399"/>
    </row>
    <row r="5400" spans="3:59" ht="15" x14ac:dyDescent="0.25">
      <c r="C5400"/>
      <c r="D5400"/>
      <c r="E5400"/>
      <c r="AH5400"/>
      <c r="BG5400"/>
    </row>
    <row r="5401" spans="3:59" ht="15" x14ac:dyDescent="0.25">
      <c r="C5401"/>
      <c r="D5401"/>
      <c r="E5401"/>
      <c r="AH5401"/>
      <c r="BG5401"/>
    </row>
    <row r="5402" spans="3:59" ht="15" x14ac:dyDescent="0.25">
      <c r="C5402"/>
      <c r="D5402"/>
      <c r="E5402"/>
      <c r="AH5402"/>
      <c r="BG5402"/>
    </row>
    <row r="5403" spans="3:59" ht="15" x14ac:dyDescent="0.25">
      <c r="C5403"/>
      <c r="D5403"/>
      <c r="E5403"/>
      <c r="AH5403"/>
      <c r="BG5403"/>
    </row>
    <row r="5404" spans="3:59" ht="15" x14ac:dyDescent="0.25">
      <c r="C5404"/>
      <c r="D5404"/>
      <c r="E5404"/>
      <c r="AH5404"/>
      <c r="BG5404"/>
    </row>
    <row r="5405" spans="3:59" ht="15" x14ac:dyDescent="0.25">
      <c r="C5405"/>
      <c r="D5405"/>
      <c r="E5405"/>
      <c r="AH5405"/>
      <c r="BG5405"/>
    </row>
    <row r="5406" spans="3:59" ht="15" x14ac:dyDescent="0.25">
      <c r="C5406"/>
      <c r="D5406"/>
      <c r="E5406"/>
      <c r="AH5406"/>
      <c r="BG5406"/>
    </row>
    <row r="5407" spans="3:59" ht="15" x14ac:dyDescent="0.25">
      <c r="C5407"/>
      <c r="D5407"/>
      <c r="E5407"/>
      <c r="AH5407"/>
      <c r="BG5407"/>
    </row>
    <row r="5408" spans="3:59" ht="15" x14ac:dyDescent="0.25">
      <c r="C5408"/>
      <c r="D5408"/>
      <c r="E5408"/>
      <c r="AH5408"/>
      <c r="BG5408"/>
    </row>
    <row r="5409" spans="3:59" ht="15" x14ac:dyDescent="0.25">
      <c r="C5409"/>
      <c r="D5409"/>
      <c r="E5409"/>
      <c r="AH5409"/>
      <c r="BG5409"/>
    </row>
    <row r="5410" spans="3:59" ht="15" x14ac:dyDescent="0.25">
      <c r="C5410"/>
      <c r="D5410"/>
      <c r="E5410"/>
      <c r="AH5410"/>
      <c r="BG5410"/>
    </row>
    <row r="5411" spans="3:59" ht="15" x14ac:dyDescent="0.25">
      <c r="C5411"/>
      <c r="D5411"/>
      <c r="E5411"/>
      <c r="AH5411"/>
      <c r="BG5411"/>
    </row>
    <row r="5412" spans="3:59" ht="15" x14ac:dyDescent="0.25">
      <c r="C5412"/>
      <c r="D5412"/>
      <c r="E5412"/>
      <c r="AH5412"/>
      <c r="BG5412"/>
    </row>
    <row r="5413" spans="3:59" ht="15" x14ac:dyDescent="0.25">
      <c r="C5413"/>
      <c r="D5413"/>
      <c r="E5413"/>
      <c r="AH5413"/>
      <c r="BG5413"/>
    </row>
    <row r="5414" spans="3:59" ht="15" x14ac:dyDescent="0.25">
      <c r="C5414"/>
      <c r="D5414"/>
      <c r="E5414"/>
      <c r="AH5414"/>
      <c r="BG5414"/>
    </row>
    <row r="5415" spans="3:59" ht="15" x14ac:dyDescent="0.25">
      <c r="C5415"/>
      <c r="D5415"/>
      <c r="E5415"/>
      <c r="AH5415"/>
      <c r="BG5415"/>
    </row>
    <row r="5416" spans="3:59" ht="15" x14ac:dyDescent="0.25">
      <c r="C5416"/>
      <c r="D5416"/>
      <c r="E5416"/>
      <c r="AH5416"/>
      <c r="BG5416"/>
    </row>
    <row r="5417" spans="3:59" ht="15" x14ac:dyDescent="0.25">
      <c r="C5417"/>
      <c r="D5417"/>
      <c r="E5417"/>
      <c r="AH5417"/>
      <c r="BG5417"/>
    </row>
    <row r="5418" spans="3:59" ht="15" x14ac:dyDescent="0.25">
      <c r="C5418"/>
      <c r="D5418"/>
      <c r="E5418"/>
      <c r="AH5418"/>
      <c r="BG5418"/>
    </row>
    <row r="5419" spans="3:59" ht="15" x14ac:dyDescent="0.25">
      <c r="C5419"/>
      <c r="D5419"/>
      <c r="E5419"/>
      <c r="AH5419"/>
      <c r="BG5419"/>
    </row>
    <row r="5420" spans="3:59" ht="15" x14ac:dyDescent="0.25">
      <c r="C5420"/>
      <c r="D5420"/>
      <c r="E5420"/>
      <c r="AH5420"/>
      <c r="BG5420"/>
    </row>
    <row r="5421" spans="3:59" ht="15" x14ac:dyDescent="0.25">
      <c r="C5421"/>
      <c r="D5421"/>
      <c r="E5421"/>
      <c r="AH5421"/>
      <c r="BG5421"/>
    </row>
    <row r="5422" spans="3:59" ht="15" x14ac:dyDescent="0.25">
      <c r="C5422"/>
      <c r="D5422"/>
      <c r="E5422"/>
      <c r="AH5422"/>
      <c r="BG5422"/>
    </row>
    <row r="5423" spans="3:59" ht="15" x14ac:dyDescent="0.25">
      <c r="C5423"/>
      <c r="D5423"/>
      <c r="E5423"/>
      <c r="AH5423"/>
      <c r="BG5423"/>
    </row>
    <row r="5424" spans="3:59" ht="15" x14ac:dyDescent="0.25">
      <c r="C5424"/>
      <c r="D5424"/>
      <c r="E5424"/>
      <c r="AH5424"/>
      <c r="BG5424"/>
    </row>
    <row r="5425" spans="3:59" ht="15" x14ac:dyDescent="0.25">
      <c r="C5425"/>
      <c r="D5425"/>
      <c r="E5425"/>
      <c r="AH5425"/>
      <c r="BG5425"/>
    </row>
    <row r="5426" spans="3:59" ht="15" x14ac:dyDescent="0.25">
      <c r="C5426"/>
      <c r="D5426"/>
      <c r="E5426"/>
      <c r="AH5426"/>
      <c r="BG5426"/>
    </row>
    <row r="5427" spans="3:59" ht="15" x14ac:dyDescent="0.25">
      <c r="C5427"/>
      <c r="D5427"/>
      <c r="E5427"/>
      <c r="AH5427"/>
      <c r="BG5427"/>
    </row>
    <row r="5428" spans="3:59" ht="15" x14ac:dyDescent="0.25">
      <c r="C5428"/>
      <c r="D5428"/>
      <c r="E5428"/>
      <c r="AH5428"/>
      <c r="BG5428"/>
    </row>
    <row r="5429" spans="3:59" ht="15" x14ac:dyDescent="0.25">
      <c r="C5429"/>
      <c r="D5429"/>
      <c r="E5429"/>
      <c r="AH5429"/>
      <c r="BG5429"/>
    </row>
    <row r="5430" spans="3:59" ht="15" x14ac:dyDescent="0.25">
      <c r="C5430"/>
      <c r="D5430"/>
      <c r="E5430"/>
      <c r="AH5430"/>
      <c r="BG5430"/>
    </row>
    <row r="5431" spans="3:59" ht="15" x14ac:dyDescent="0.25">
      <c r="C5431"/>
      <c r="D5431"/>
      <c r="E5431"/>
      <c r="AH5431"/>
      <c r="BG5431"/>
    </row>
    <row r="5432" spans="3:59" ht="15" x14ac:dyDescent="0.25">
      <c r="C5432"/>
      <c r="D5432"/>
      <c r="E5432"/>
      <c r="AH5432"/>
      <c r="BG5432"/>
    </row>
    <row r="5433" spans="3:59" ht="15" x14ac:dyDescent="0.25">
      <c r="C5433"/>
      <c r="D5433"/>
      <c r="E5433"/>
      <c r="AH5433"/>
      <c r="BG5433"/>
    </row>
    <row r="5434" spans="3:59" ht="15" x14ac:dyDescent="0.25">
      <c r="C5434"/>
      <c r="D5434"/>
      <c r="E5434"/>
      <c r="AH5434"/>
      <c r="BG5434"/>
    </row>
    <row r="5435" spans="3:59" ht="15" x14ac:dyDescent="0.25">
      <c r="C5435"/>
      <c r="D5435"/>
      <c r="E5435"/>
      <c r="AH5435"/>
      <c r="BG5435"/>
    </row>
    <row r="5436" spans="3:59" ht="15" x14ac:dyDescent="0.25">
      <c r="C5436"/>
      <c r="D5436"/>
      <c r="E5436"/>
      <c r="AH5436"/>
      <c r="BG5436"/>
    </row>
    <row r="5437" spans="3:59" ht="15" x14ac:dyDescent="0.25">
      <c r="C5437"/>
      <c r="D5437"/>
      <c r="E5437"/>
      <c r="AH5437"/>
      <c r="BG5437"/>
    </row>
    <row r="5438" spans="3:59" ht="15" x14ac:dyDescent="0.25">
      <c r="C5438"/>
      <c r="D5438"/>
      <c r="E5438"/>
      <c r="AH5438"/>
      <c r="BG5438"/>
    </row>
    <row r="5439" spans="3:59" ht="15" x14ac:dyDescent="0.25">
      <c r="C5439"/>
      <c r="D5439"/>
      <c r="E5439"/>
      <c r="AH5439"/>
      <c r="BG5439"/>
    </row>
    <row r="5440" spans="3:59" ht="15" x14ac:dyDescent="0.25">
      <c r="C5440"/>
      <c r="D5440"/>
      <c r="E5440"/>
      <c r="AH5440"/>
      <c r="BG5440"/>
    </row>
    <row r="5441" spans="3:59" ht="15" x14ac:dyDescent="0.25">
      <c r="C5441"/>
      <c r="D5441"/>
      <c r="E5441"/>
      <c r="AH5441"/>
      <c r="BG5441"/>
    </row>
    <row r="5442" spans="3:59" ht="15" x14ac:dyDescent="0.25">
      <c r="C5442"/>
      <c r="D5442"/>
      <c r="E5442"/>
      <c r="AH5442"/>
      <c r="BG5442"/>
    </row>
    <row r="5443" spans="3:59" ht="15" x14ac:dyDescent="0.25">
      <c r="C5443"/>
      <c r="D5443"/>
      <c r="E5443"/>
      <c r="AH5443"/>
      <c r="BG5443"/>
    </row>
    <row r="5444" spans="3:59" ht="15" x14ac:dyDescent="0.25">
      <c r="C5444"/>
      <c r="D5444"/>
      <c r="E5444"/>
      <c r="AH5444"/>
      <c r="BG5444"/>
    </row>
    <row r="5445" spans="3:59" ht="15" x14ac:dyDescent="0.25">
      <c r="C5445"/>
      <c r="D5445"/>
      <c r="E5445"/>
      <c r="AH5445"/>
      <c r="BG5445"/>
    </row>
    <row r="5446" spans="3:59" ht="15" x14ac:dyDescent="0.25">
      <c r="C5446"/>
      <c r="D5446"/>
      <c r="E5446"/>
      <c r="AH5446"/>
      <c r="BG5446"/>
    </row>
    <row r="5447" spans="3:59" ht="15" x14ac:dyDescent="0.25">
      <c r="C5447"/>
      <c r="D5447"/>
      <c r="E5447"/>
      <c r="AH5447"/>
      <c r="BG5447"/>
    </row>
    <row r="5448" spans="3:59" ht="15" x14ac:dyDescent="0.25">
      <c r="C5448"/>
      <c r="D5448"/>
      <c r="E5448"/>
      <c r="AH5448"/>
      <c r="BG5448"/>
    </row>
    <row r="5449" spans="3:59" ht="15" x14ac:dyDescent="0.25">
      <c r="C5449"/>
      <c r="D5449"/>
      <c r="E5449"/>
      <c r="AH5449"/>
      <c r="BG5449"/>
    </row>
    <row r="5450" spans="3:59" ht="15" x14ac:dyDescent="0.25">
      <c r="C5450"/>
      <c r="D5450"/>
      <c r="E5450"/>
      <c r="AH5450"/>
      <c r="BG5450"/>
    </row>
    <row r="5451" spans="3:59" ht="15" x14ac:dyDescent="0.25">
      <c r="C5451"/>
      <c r="D5451"/>
      <c r="E5451"/>
      <c r="AH5451"/>
      <c r="BG5451"/>
    </row>
    <row r="5452" spans="3:59" ht="15" x14ac:dyDescent="0.25">
      <c r="C5452"/>
      <c r="D5452"/>
      <c r="E5452"/>
      <c r="AH5452"/>
      <c r="BG5452"/>
    </row>
    <row r="5453" spans="3:59" ht="15" x14ac:dyDescent="0.25">
      <c r="C5453"/>
      <c r="D5453"/>
      <c r="E5453"/>
      <c r="AH5453"/>
      <c r="BG5453"/>
    </row>
    <row r="5454" spans="3:59" ht="15" x14ac:dyDescent="0.25">
      <c r="C5454"/>
      <c r="D5454"/>
      <c r="E5454"/>
      <c r="AH5454"/>
      <c r="BG5454"/>
    </row>
    <row r="5455" spans="3:59" ht="15" x14ac:dyDescent="0.25">
      <c r="C5455"/>
      <c r="D5455"/>
      <c r="E5455"/>
      <c r="AH5455"/>
      <c r="BG5455"/>
    </row>
    <row r="5456" spans="3:59" ht="15" x14ac:dyDescent="0.25">
      <c r="C5456"/>
      <c r="D5456"/>
      <c r="E5456"/>
      <c r="AH5456"/>
      <c r="BG5456"/>
    </row>
    <row r="5457" spans="3:59" ht="15" x14ac:dyDescent="0.25">
      <c r="C5457"/>
      <c r="D5457"/>
      <c r="E5457"/>
      <c r="AH5457"/>
      <c r="BG5457"/>
    </row>
    <row r="5458" spans="3:59" ht="15" x14ac:dyDescent="0.25">
      <c r="C5458"/>
      <c r="D5458"/>
      <c r="E5458"/>
      <c r="AH5458"/>
      <c r="BG5458"/>
    </row>
    <row r="5459" spans="3:59" ht="15" x14ac:dyDescent="0.25">
      <c r="C5459"/>
      <c r="D5459"/>
      <c r="E5459"/>
      <c r="AH5459"/>
      <c r="BG5459"/>
    </row>
    <row r="5460" spans="3:59" ht="15" x14ac:dyDescent="0.25">
      <c r="C5460"/>
      <c r="D5460"/>
      <c r="E5460"/>
      <c r="AH5460"/>
      <c r="BG5460"/>
    </row>
    <row r="5461" spans="3:59" ht="15" x14ac:dyDescent="0.25">
      <c r="C5461"/>
      <c r="D5461"/>
      <c r="E5461"/>
      <c r="AH5461"/>
      <c r="BG5461"/>
    </row>
    <row r="5462" spans="3:59" ht="15" x14ac:dyDescent="0.25">
      <c r="C5462"/>
      <c r="D5462"/>
      <c r="E5462"/>
      <c r="AH5462"/>
      <c r="BG5462"/>
    </row>
    <row r="5463" spans="3:59" ht="15" x14ac:dyDescent="0.25">
      <c r="C5463"/>
      <c r="D5463"/>
      <c r="E5463"/>
      <c r="AH5463"/>
      <c r="BG5463"/>
    </row>
    <row r="5464" spans="3:59" ht="15" x14ac:dyDescent="0.25">
      <c r="C5464"/>
      <c r="D5464"/>
      <c r="E5464"/>
      <c r="AH5464"/>
      <c r="BG5464"/>
    </row>
    <row r="5465" spans="3:59" ht="15" x14ac:dyDescent="0.25">
      <c r="C5465"/>
      <c r="D5465"/>
      <c r="E5465"/>
      <c r="AH5465"/>
      <c r="BG5465"/>
    </row>
    <row r="5466" spans="3:59" ht="15" x14ac:dyDescent="0.25">
      <c r="C5466"/>
      <c r="D5466"/>
      <c r="E5466"/>
      <c r="AH5466"/>
      <c r="BG5466"/>
    </row>
    <row r="5467" spans="3:59" ht="15" x14ac:dyDescent="0.25">
      <c r="C5467"/>
      <c r="D5467"/>
      <c r="E5467"/>
      <c r="AH5467"/>
      <c r="BG5467"/>
    </row>
    <row r="5468" spans="3:59" ht="15" x14ac:dyDescent="0.25">
      <c r="C5468"/>
      <c r="D5468"/>
      <c r="E5468"/>
      <c r="AH5468"/>
      <c r="BG5468"/>
    </row>
    <row r="5469" spans="3:59" ht="15" x14ac:dyDescent="0.25">
      <c r="C5469"/>
      <c r="D5469"/>
      <c r="E5469"/>
      <c r="AH5469"/>
      <c r="BG5469"/>
    </row>
    <row r="5470" spans="3:59" ht="15" x14ac:dyDescent="0.25">
      <c r="C5470"/>
      <c r="D5470"/>
      <c r="E5470"/>
      <c r="AH5470"/>
      <c r="BG5470"/>
    </row>
    <row r="5471" spans="3:59" ht="15" x14ac:dyDescent="0.25">
      <c r="C5471"/>
      <c r="D5471"/>
      <c r="E5471"/>
      <c r="AH5471"/>
      <c r="BG5471"/>
    </row>
    <row r="5472" spans="3:59" ht="15" x14ac:dyDescent="0.25">
      <c r="C5472"/>
      <c r="D5472"/>
      <c r="E5472"/>
      <c r="AH5472"/>
      <c r="BG5472"/>
    </row>
    <row r="5473" spans="3:59" ht="15" x14ac:dyDescent="0.25">
      <c r="C5473"/>
      <c r="D5473"/>
      <c r="E5473"/>
      <c r="AH5473"/>
      <c r="BG5473"/>
    </row>
    <row r="5474" spans="3:59" ht="15" x14ac:dyDescent="0.25">
      <c r="C5474"/>
      <c r="D5474"/>
      <c r="E5474"/>
      <c r="AH5474"/>
      <c r="BG5474"/>
    </row>
    <row r="5475" spans="3:59" ht="15" x14ac:dyDescent="0.25">
      <c r="C5475"/>
      <c r="D5475"/>
      <c r="E5475"/>
      <c r="AH5475"/>
      <c r="BG5475"/>
    </row>
    <row r="5476" spans="3:59" ht="15" x14ac:dyDescent="0.25">
      <c r="C5476"/>
      <c r="D5476"/>
      <c r="E5476"/>
      <c r="AH5476"/>
      <c r="BG5476"/>
    </row>
    <row r="5477" spans="3:59" ht="15" x14ac:dyDescent="0.25">
      <c r="C5477"/>
      <c r="D5477"/>
      <c r="E5477"/>
      <c r="AH5477"/>
      <c r="BG5477"/>
    </row>
    <row r="5478" spans="3:59" ht="15" x14ac:dyDescent="0.25">
      <c r="C5478"/>
      <c r="D5478"/>
      <c r="E5478"/>
      <c r="AH5478"/>
      <c r="BG5478"/>
    </row>
    <row r="5479" spans="3:59" ht="15" x14ac:dyDescent="0.25">
      <c r="C5479"/>
      <c r="D5479"/>
      <c r="E5479"/>
      <c r="AH5479"/>
      <c r="BG5479"/>
    </row>
    <row r="5480" spans="3:59" ht="15" x14ac:dyDescent="0.25">
      <c r="C5480"/>
      <c r="D5480"/>
      <c r="E5480"/>
      <c r="AH5480"/>
      <c r="BG5480"/>
    </row>
    <row r="5481" spans="3:59" ht="15" x14ac:dyDescent="0.25">
      <c r="C5481"/>
      <c r="D5481"/>
      <c r="E5481"/>
      <c r="AH5481"/>
      <c r="BG5481"/>
    </row>
    <row r="5482" spans="3:59" ht="15" x14ac:dyDescent="0.25">
      <c r="C5482"/>
      <c r="D5482"/>
      <c r="E5482"/>
      <c r="AH5482"/>
      <c r="BG5482"/>
    </row>
    <row r="5483" spans="3:59" ht="15" x14ac:dyDescent="0.25">
      <c r="C5483"/>
      <c r="D5483"/>
      <c r="E5483"/>
      <c r="AH5483"/>
      <c r="BG5483"/>
    </row>
    <row r="5484" spans="3:59" ht="15" x14ac:dyDescent="0.25">
      <c r="C5484"/>
      <c r="D5484"/>
      <c r="E5484"/>
      <c r="AH5484"/>
      <c r="BG5484"/>
    </row>
    <row r="5485" spans="3:59" ht="15" x14ac:dyDescent="0.25">
      <c r="C5485"/>
      <c r="D5485"/>
      <c r="E5485"/>
      <c r="AH5485"/>
      <c r="BG5485"/>
    </row>
    <row r="5486" spans="3:59" ht="15" x14ac:dyDescent="0.25">
      <c r="C5486"/>
      <c r="D5486"/>
      <c r="E5486"/>
      <c r="AH5486"/>
      <c r="BG5486"/>
    </row>
    <row r="5487" spans="3:59" ht="15" x14ac:dyDescent="0.25">
      <c r="C5487"/>
      <c r="D5487"/>
      <c r="E5487"/>
      <c r="AH5487"/>
      <c r="BG5487"/>
    </row>
    <row r="5488" spans="3:59" ht="15" x14ac:dyDescent="0.25">
      <c r="C5488"/>
      <c r="D5488"/>
      <c r="E5488"/>
      <c r="AH5488"/>
      <c r="BG5488"/>
    </row>
    <row r="5489" spans="3:59" ht="15" x14ac:dyDescent="0.25">
      <c r="C5489"/>
      <c r="D5489"/>
      <c r="E5489"/>
      <c r="AH5489"/>
      <c r="BG5489"/>
    </row>
    <row r="5490" spans="3:59" ht="15" x14ac:dyDescent="0.25">
      <c r="C5490"/>
      <c r="D5490"/>
      <c r="E5490"/>
      <c r="AH5490"/>
      <c r="BG5490"/>
    </row>
    <row r="5491" spans="3:59" ht="15" x14ac:dyDescent="0.25">
      <c r="C5491"/>
      <c r="D5491"/>
      <c r="E5491"/>
      <c r="AH5491"/>
      <c r="BG5491"/>
    </row>
    <row r="5492" spans="3:59" ht="15" x14ac:dyDescent="0.25">
      <c r="C5492"/>
      <c r="D5492"/>
      <c r="E5492"/>
      <c r="AH5492"/>
      <c r="BG5492"/>
    </row>
    <row r="5493" spans="3:59" ht="15" x14ac:dyDescent="0.25">
      <c r="C5493"/>
      <c r="D5493"/>
      <c r="E5493"/>
      <c r="AH5493"/>
      <c r="BG5493"/>
    </row>
    <row r="5494" spans="3:59" ht="15" x14ac:dyDescent="0.25">
      <c r="C5494"/>
      <c r="D5494"/>
      <c r="E5494"/>
      <c r="AH5494"/>
      <c r="BG5494"/>
    </row>
    <row r="5495" spans="3:59" ht="15" x14ac:dyDescent="0.25">
      <c r="C5495"/>
      <c r="D5495"/>
      <c r="E5495"/>
      <c r="AH5495"/>
      <c r="BG5495"/>
    </row>
    <row r="5496" spans="3:59" ht="15" x14ac:dyDescent="0.25">
      <c r="C5496"/>
      <c r="D5496"/>
      <c r="E5496"/>
      <c r="AH5496"/>
      <c r="BG5496"/>
    </row>
    <row r="5497" spans="3:59" ht="15" x14ac:dyDescent="0.25">
      <c r="C5497"/>
      <c r="D5497"/>
      <c r="E5497"/>
      <c r="AH5497"/>
      <c r="BG5497"/>
    </row>
    <row r="5498" spans="3:59" ht="15" x14ac:dyDescent="0.25">
      <c r="C5498"/>
      <c r="D5498"/>
      <c r="E5498"/>
      <c r="AH5498"/>
      <c r="BG5498"/>
    </row>
    <row r="5499" spans="3:59" ht="15" x14ac:dyDescent="0.25">
      <c r="C5499"/>
      <c r="D5499"/>
      <c r="E5499"/>
      <c r="AH5499"/>
      <c r="BG5499"/>
    </row>
    <row r="5500" spans="3:59" ht="15" x14ac:dyDescent="0.25">
      <c r="C5500"/>
      <c r="D5500"/>
      <c r="E5500"/>
      <c r="AH5500"/>
      <c r="BG5500"/>
    </row>
    <row r="5501" spans="3:59" ht="15" x14ac:dyDescent="0.25">
      <c r="C5501"/>
      <c r="D5501"/>
      <c r="E5501"/>
      <c r="AH5501"/>
      <c r="BG5501"/>
    </row>
    <row r="5502" spans="3:59" ht="15" x14ac:dyDescent="0.25">
      <c r="C5502"/>
      <c r="D5502"/>
      <c r="E5502"/>
      <c r="AH5502"/>
      <c r="BG5502"/>
    </row>
    <row r="5503" spans="3:59" ht="15" x14ac:dyDescent="0.25">
      <c r="C5503"/>
      <c r="D5503"/>
      <c r="E5503"/>
      <c r="AH5503"/>
      <c r="BG5503"/>
    </row>
    <row r="5504" spans="3:59" ht="15" x14ac:dyDescent="0.25">
      <c r="C5504"/>
      <c r="D5504"/>
      <c r="E5504"/>
      <c r="AH5504"/>
      <c r="BG5504"/>
    </row>
    <row r="5505" spans="3:59" ht="15" x14ac:dyDescent="0.25">
      <c r="C5505"/>
      <c r="D5505"/>
      <c r="E5505"/>
      <c r="AH5505"/>
      <c r="BG5505"/>
    </row>
    <row r="5506" spans="3:59" ht="15" x14ac:dyDescent="0.25">
      <c r="C5506"/>
      <c r="D5506"/>
      <c r="E5506"/>
      <c r="AH5506"/>
      <c r="BG5506"/>
    </row>
    <row r="5507" spans="3:59" ht="15" x14ac:dyDescent="0.25">
      <c r="C5507"/>
      <c r="D5507"/>
      <c r="E5507"/>
      <c r="AH5507"/>
      <c r="BG5507"/>
    </row>
    <row r="5508" spans="3:59" ht="15" x14ac:dyDescent="0.25">
      <c r="C5508"/>
      <c r="D5508"/>
      <c r="E5508"/>
      <c r="AH5508"/>
      <c r="BG5508"/>
    </row>
    <row r="5509" spans="3:59" ht="15" x14ac:dyDescent="0.25">
      <c r="C5509"/>
      <c r="D5509"/>
      <c r="E5509"/>
      <c r="AH5509"/>
      <c r="BG5509"/>
    </row>
    <row r="5510" spans="3:59" ht="15" x14ac:dyDescent="0.25">
      <c r="C5510"/>
      <c r="D5510"/>
      <c r="E5510"/>
      <c r="AH5510"/>
      <c r="BG5510"/>
    </row>
    <row r="5511" spans="3:59" ht="15" x14ac:dyDescent="0.25">
      <c r="C5511"/>
      <c r="D5511"/>
      <c r="E5511"/>
      <c r="AH5511"/>
      <c r="BG5511"/>
    </row>
    <row r="5512" spans="3:59" ht="15" x14ac:dyDescent="0.25">
      <c r="C5512"/>
      <c r="D5512"/>
      <c r="E5512"/>
      <c r="AH5512"/>
      <c r="BG5512"/>
    </row>
    <row r="5513" spans="3:59" ht="15" x14ac:dyDescent="0.25">
      <c r="C5513"/>
      <c r="D5513"/>
      <c r="E5513"/>
      <c r="AH5513"/>
      <c r="BG5513"/>
    </row>
    <row r="5514" spans="3:59" ht="15" x14ac:dyDescent="0.25">
      <c r="C5514"/>
      <c r="D5514"/>
      <c r="E5514"/>
      <c r="AH5514"/>
      <c r="BG5514"/>
    </row>
    <row r="5515" spans="3:59" ht="15" x14ac:dyDescent="0.25">
      <c r="C5515"/>
      <c r="D5515"/>
      <c r="E5515"/>
      <c r="AH5515"/>
      <c r="BG5515"/>
    </row>
    <row r="5516" spans="3:59" ht="15" x14ac:dyDescent="0.25">
      <c r="C5516"/>
      <c r="D5516"/>
      <c r="E5516"/>
      <c r="AH5516"/>
      <c r="BG5516"/>
    </row>
    <row r="5517" spans="3:59" ht="15" x14ac:dyDescent="0.25">
      <c r="C5517"/>
      <c r="D5517"/>
      <c r="E5517"/>
      <c r="AH5517"/>
      <c r="BG5517"/>
    </row>
    <row r="5518" spans="3:59" ht="15" x14ac:dyDescent="0.25">
      <c r="C5518"/>
      <c r="D5518"/>
      <c r="E5518"/>
      <c r="AH5518"/>
      <c r="BG5518"/>
    </row>
    <row r="5519" spans="3:59" ht="15" x14ac:dyDescent="0.25">
      <c r="C5519"/>
      <c r="D5519"/>
      <c r="E5519"/>
      <c r="AH5519"/>
      <c r="BG5519"/>
    </row>
    <row r="5520" spans="3:59" ht="15" x14ac:dyDescent="0.25">
      <c r="C5520"/>
      <c r="D5520"/>
      <c r="E5520"/>
      <c r="AH5520"/>
      <c r="BG5520"/>
    </row>
    <row r="5521" spans="3:59" ht="15" x14ac:dyDescent="0.25">
      <c r="C5521"/>
      <c r="D5521"/>
      <c r="E5521"/>
      <c r="AH5521"/>
      <c r="BG5521"/>
    </row>
    <row r="5522" spans="3:59" ht="15" x14ac:dyDescent="0.25">
      <c r="C5522"/>
      <c r="D5522"/>
      <c r="E5522"/>
      <c r="AH5522"/>
      <c r="BG5522"/>
    </row>
    <row r="5523" spans="3:59" ht="15" x14ac:dyDescent="0.25">
      <c r="C5523"/>
      <c r="D5523"/>
      <c r="E5523"/>
      <c r="AH5523"/>
      <c r="BG5523"/>
    </row>
    <row r="5524" spans="3:59" ht="15" x14ac:dyDescent="0.25">
      <c r="C5524"/>
      <c r="D5524"/>
      <c r="E5524"/>
      <c r="AH5524"/>
      <c r="BG5524"/>
    </row>
    <row r="5525" spans="3:59" ht="15" x14ac:dyDescent="0.25">
      <c r="C5525"/>
      <c r="D5525"/>
      <c r="E5525"/>
      <c r="AH5525"/>
      <c r="BG5525"/>
    </row>
    <row r="5526" spans="3:59" ht="15" x14ac:dyDescent="0.25">
      <c r="C5526"/>
      <c r="D5526"/>
      <c r="E5526"/>
      <c r="AH5526"/>
      <c r="BG5526"/>
    </row>
    <row r="5527" spans="3:59" ht="15" x14ac:dyDescent="0.25">
      <c r="C5527"/>
      <c r="D5527"/>
      <c r="E5527"/>
      <c r="AH5527"/>
      <c r="BG5527"/>
    </row>
    <row r="5528" spans="3:59" ht="15" x14ac:dyDescent="0.25">
      <c r="C5528"/>
      <c r="D5528"/>
      <c r="E5528"/>
      <c r="AH5528"/>
      <c r="BG5528"/>
    </row>
    <row r="5529" spans="3:59" ht="15" x14ac:dyDescent="0.25">
      <c r="C5529"/>
      <c r="D5529"/>
      <c r="E5529"/>
      <c r="AH5529"/>
      <c r="BG5529"/>
    </row>
    <row r="5530" spans="3:59" ht="15" x14ac:dyDescent="0.25">
      <c r="C5530"/>
      <c r="D5530"/>
      <c r="E5530"/>
      <c r="AH5530"/>
      <c r="BG5530"/>
    </row>
    <row r="5531" spans="3:59" ht="15" x14ac:dyDescent="0.25">
      <c r="C5531"/>
      <c r="D5531"/>
      <c r="E5531"/>
      <c r="AH5531"/>
      <c r="BG5531"/>
    </row>
    <row r="5532" spans="3:59" ht="15" x14ac:dyDescent="0.25">
      <c r="C5532"/>
      <c r="D5532"/>
      <c r="E5532"/>
      <c r="AH5532"/>
      <c r="BG5532"/>
    </row>
    <row r="5533" spans="3:59" ht="15" x14ac:dyDescent="0.25">
      <c r="C5533"/>
      <c r="D5533"/>
      <c r="E5533"/>
      <c r="AH5533"/>
      <c r="BG5533"/>
    </row>
    <row r="5534" spans="3:59" ht="15" x14ac:dyDescent="0.25">
      <c r="C5534"/>
      <c r="D5534"/>
      <c r="E5534"/>
      <c r="AH5534"/>
      <c r="BG5534"/>
    </row>
    <row r="5535" spans="3:59" ht="15" x14ac:dyDescent="0.25">
      <c r="C5535"/>
      <c r="D5535"/>
      <c r="E5535"/>
      <c r="AH5535"/>
      <c r="BG5535"/>
    </row>
    <row r="5536" spans="3:59" ht="15" x14ac:dyDescent="0.25">
      <c r="C5536"/>
      <c r="D5536"/>
      <c r="E5536"/>
      <c r="AH5536"/>
      <c r="BG5536"/>
    </row>
    <row r="5537" spans="3:59" ht="15" x14ac:dyDescent="0.25">
      <c r="C5537"/>
      <c r="D5537"/>
      <c r="E5537"/>
      <c r="AH5537"/>
      <c r="BG5537"/>
    </row>
    <row r="5538" spans="3:59" ht="15" x14ac:dyDescent="0.25">
      <c r="C5538"/>
      <c r="D5538"/>
      <c r="E5538"/>
      <c r="AH5538"/>
      <c r="BG5538"/>
    </row>
    <row r="5539" spans="3:59" ht="15" x14ac:dyDescent="0.25">
      <c r="C5539"/>
      <c r="D5539"/>
      <c r="E5539"/>
      <c r="AH5539"/>
      <c r="BG5539"/>
    </row>
    <row r="5540" spans="3:59" ht="15" x14ac:dyDescent="0.25">
      <c r="C5540"/>
      <c r="D5540"/>
      <c r="E5540"/>
      <c r="AH5540"/>
      <c r="BG5540"/>
    </row>
    <row r="5541" spans="3:59" ht="15" x14ac:dyDescent="0.25">
      <c r="C5541"/>
      <c r="D5541"/>
      <c r="E5541"/>
      <c r="AH5541"/>
      <c r="BG5541"/>
    </row>
    <row r="5542" spans="3:59" ht="15" x14ac:dyDescent="0.25">
      <c r="C5542"/>
      <c r="D5542"/>
      <c r="E5542"/>
      <c r="AH5542"/>
      <c r="BG5542"/>
    </row>
    <row r="5543" spans="3:59" ht="15" x14ac:dyDescent="0.25">
      <c r="C5543"/>
      <c r="D5543"/>
      <c r="E5543"/>
      <c r="AH5543"/>
      <c r="BG5543"/>
    </row>
    <row r="5544" spans="3:59" ht="15" x14ac:dyDescent="0.25">
      <c r="C5544"/>
      <c r="D5544"/>
      <c r="E5544"/>
      <c r="AH5544"/>
      <c r="BG5544"/>
    </row>
    <row r="5545" spans="3:59" ht="15" x14ac:dyDescent="0.25">
      <c r="C5545"/>
      <c r="D5545"/>
      <c r="E5545"/>
      <c r="AH5545"/>
      <c r="BG5545"/>
    </row>
    <row r="5546" spans="3:59" ht="15" x14ac:dyDescent="0.25">
      <c r="C5546"/>
      <c r="D5546"/>
      <c r="E5546"/>
      <c r="AH5546"/>
      <c r="BG5546"/>
    </row>
    <row r="5547" spans="3:59" ht="15" x14ac:dyDescent="0.25">
      <c r="C5547"/>
      <c r="D5547"/>
      <c r="E5547"/>
      <c r="AH5547"/>
      <c r="BG5547"/>
    </row>
    <row r="5548" spans="3:59" ht="15" x14ac:dyDescent="0.25">
      <c r="C5548"/>
      <c r="D5548"/>
      <c r="E5548"/>
      <c r="AH5548"/>
      <c r="BG5548"/>
    </row>
    <row r="5549" spans="3:59" ht="15" x14ac:dyDescent="0.25">
      <c r="C5549"/>
      <c r="D5549"/>
      <c r="E5549"/>
      <c r="AH5549"/>
      <c r="BG5549"/>
    </row>
    <row r="5550" spans="3:59" ht="15" x14ac:dyDescent="0.25">
      <c r="C5550"/>
      <c r="D5550"/>
      <c r="E5550"/>
      <c r="AH5550"/>
      <c r="BG5550"/>
    </row>
    <row r="5551" spans="3:59" ht="15" x14ac:dyDescent="0.25">
      <c r="C5551"/>
      <c r="D5551"/>
      <c r="E5551"/>
      <c r="AH5551"/>
      <c r="BG5551"/>
    </row>
    <row r="5552" spans="3:59" ht="15" x14ac:dyDescent="0.25">
      <c r="C5552"/>
      <c r="D5552"/>
      <c r="E5552"/>
      <c r="AH5552"/>
      <c r="BG5552"/>
    </row>
    <row r="5553" spans="3:59" ht="15" x14ac:dyDescent="0.25">
      <c r="C5553"/>
      <c r="D5553"/>
      <c r="E5553"/>
      <c r="AH5553"/>
      <c r="BG5553"/>
    </row>
    <row r="5554" spans="3:59" ht="15" x14ac:dyDescent="0.25">
      <c r="C5554"/>
      <c r="D5554"/>
      <c r="E5554"/>
      <c r="AH5554"/>
      <c r="BG5554"/>
    </row>
    <row r="5555" spans="3:59" ht="15" x14ac:dyDescent="0.25">
      <c r="C5555"/>
      <c r="D5555"/>
      <c r="E5555"/>
      <c r="AH5555"/>
      <c r="BG5555"/>
    </row>
    <row r="5556" spans="3:59" ht="15" x14ac:dyDescent="0.25">
      <c r="C5556"/>
      <c r="D5556"/>
      <c r="E5556"/>
      <c r="AH5556"/>
      <c r="BG5556"/>
    </row>
    <row r="5557" spans="3:59" ht="15" x14ac:dyDescent="0.25">
      <c r="C5557"/>
      <c r="D5557"/>
      <c r="E5557"/>
      <c r="AH5557"/>
      <c r="BG5557"/>
    </row>
    <row r="5558" spans="3:59" ht="15" x14ac:dyDescent="0.25">
      <c r="C5558"/>
      <c r="D5558"/>
      <c r="E5558"/>
      <c r="AH5558"/>
      <c r="BG5558"/>
    </row>
    <row r="5559" spans="3:59" ht="15" x14ac:dyDescent="0.25">
      <c r="C5559"/>
      <c r="D5559"/>
      <c r="E5559"/>
      <c r="AH5559"/>
      <c r="BG5559"/>
    </row>
    <row r="5560" spans="3:59" ht="15" x14ac:dyDescent="0.25">
      <c r="C5560"/>
      <c r="D5560"/>
      <c r="E5560"/>
      <c r="AH5560"/>
      <c r="BG5560"/>
    </row>
    <row r="5561" spans="3:59" ht="15" x14ac:dyDescent="0.25">
      <c r="C5561"/>
      <c r="D5561"/>
      <c r="E5561"/>
      <c r="AH5561"/>
      <c r="BG5561"/>
    </row>
    <row r="5562" spans="3:59" ht="15" x14ac:dyDescent="0.25">
      <c r="C5562"/>
      <c r="D5562"/>
      <c r="E5562"/>
      <c r="AH5562"/>
      <c r="BG5562"/>
    </row>
    <row r="5563" spans="3:59" ht="15" x14ac:dyDescent="0.25">
      <c r="C5563"/>
      <c r="D5563"/>
      <c r="E5563"/>
      <c r="AH5563"/>
      <c r="BG5563"/>
    </row>
    <row r="5564" spans="3:59" ht="15" x14ac:dyDescent="0.25">
      <c r="C5564"/>
      <c r="D5564"/>
      <c r="E5564"/>
      <c r="AH5564"/>
      <c r="BG5564"/>
    </row>
    <row r="5565" spans="3:59" ht="15" x14ac:dyDescent="0.25">
      <c r="C5565"/>
      <c r="D5565"/>
      <c r="E5565"/>
      <c r="AH5565"/>
      <c r="BG5565"/>
    </row>
    <row r="5566" spans="3:59" ht="15" x14ac:dyDescent="0.25">
      <c r="C5566"/>
      <c r="D5566"/>
      <c r="E5566"/>
      <c r="AH5566"/>
      <c r="BG5566"/>
    </row>
    <row r="5567" spans="3:59" ht="15" x14ac:dyDescent="0.25">
      <c r="C5567"/>
      <c r="D5567"/>
      <c r="E5567"/>
      <c r="AH5567"/>
      <c r="BG5567"/>
    </row>
    <row r="5568" spans="3:59" ht="15" x14ac:dyDescent="0.25">
      <c r="C5568"/>
      <c r="D5568"/>
      <c r="E5568"/>
      <c r="AH5568"/>
      <c r="BG5568"/>
    </row>
    <row r="5569" spans="3:59" ht="15" x14ac:dyDescent="0.25">
      <c r="C5569"/>
      <c r="D5569"/>
      <c r="E5569"/>
      <c r="AH5569"/>
      <c r="BG5569"/>
    </row>
    <row r="5570" spans="3:59" ht="15" x14ac:dyDescent="0.25">
      <c r="C5570"/>
      <c r="D5570"/>
      <c r="E5570"/>
      <c r="AH5570"/>
      <c r="BG5570"/>
    </row>
    <row r="5571" spans="3:59" ht="15" x14ac:dyDescent="0.25">
      <c r="C5571"/>
      <c r="D5571"/>
      <c r="E5571"/>
      <c r="AH5571"/>
      <c r="BG5571"/>
    </row>
    <row r="5572" spans="3:59" ht="15" x14ac:dyDescent="0.25">
      <c r="C5572"/>
      <c r="D5572"/>
      <c r="E5572"/>
      <c r="AH5572"/>
      <c r="BG5572"/>
    </row>
    <row r="5573" spans="3:59" ht="15" x14ac:dyDescent="0.25">
      <c r="C5573"/>
      <c r="D5573"/>
      <c r="E5573"/>
      <c r="AH5573"/>
      <c r="BG5573"/>
    </row>
    <row r="5574" spans="3:59" ht="15" x14ac:dyDescent="0.25">
      <c r="C5574"/>
      <c r="D5574"/>
      <c r="E5574"/>
      <c r="AH5574"/>
      <c r="BG5574"/>
    </row>
    <row r="5575" spans="3:59" ht="15" x14ac:dyDescent="0.25">
      <c r="C5575"/>
      <c r="D5575"/>
      <c r="E5575"/>
      <c r="AH5575"/>
      <c r="BG5575"/>
    </row>
    <row r="5576" spans="3:59" ht="15" x14ac:dyDescent="0.25">
      <c r="C5576"/>
      <c r="D5576"/>
      <c r="E5576"/>
      <c r="AH5576"/>
      <c r="BG5576"/>
    </row>
    <row r="5577" spans="3:59" ht="15" x14ac:dyDescent="0.25">
      <c r="C5577"/>
      <c r="D5577"/>
      <c r="E5577"/>
      <c r="AH5577"/>
      <c r="BG5577"/>
    </row>
    <row r="5578" spans="3:59" ht="15" x14ac:dyDescent="0.25">
      <c r="C5578"/>
      <c r="D5578"/>
      <c r="E5578"/>
      <c r="AH5578"/>
      <c r="BG5578"/>
    </row>
    <row r="5579" spans="3:59" ht="15" x14ac:dyDescent="0.25">
      <c r="C5579"/>
      <c r="D5579"/>
      <c r="E5579"/>
      <c r="AH5579"/>
      <c r="BG5579"/>
    </row>
    <row r="5580" spans="3:59" ht="15" x14ac:dyDescent="0.25">
      <c r="C5580"/>
      <c r="D5580"/>
      <c r="E5580"/>
      <c r="AH5580"/>
      <c r="BG5580"/>
    </row>
    <row r="5581" spans="3:59" ht="15" x14ac:dyDescent="0.25">
      <c r="C5581"/>
      <c r="D5581"/>
      <c r="E5581"/>
      <c r="AH5581"/>
      <c r="BG5581"/>
    </row>
    <row r="5582" spans="3:59" ht="15" x14ac:dyDescent="0.25">
      <c r="C5582"/>
      <c r="D5582"/>
      <c r="E5582"/>
      <c r="AH5582"/>
      <c r="BG5582"/>
    </row>
    <row r="5583" spans="3:59" ht="15" x14ac:dyDescent="0.25">
      <c r="C5583"/>
      <c r="D5583"/>
      <c r="E5583"/>
      <c r="AH5583"/>
      <c r="BG5583"/>
    </row>
    <row r="5584" spans="3:59" ht="15" x14ac:dyDescent="0.25">
      <c r="C5584"/>
      <c r="D5584"/>
      <c r="E5584"/>
      <c r="AH5584"/>
      <c r="BG5584"/>
    </row>
    <row r="5585" spans="3:59" ht="15" x14ac:dyDescent="0.25">
      <c r="C5585"/>
      <c r="D5585"/>
      <c r="E5585"/>
      <c r="AH5585"/>
      <c r="BG5585"/>
    </row>
    <row r="5586" spans="3:59" ht="15" x14ac:dyDescent="0.25">
      <c r="C5586"/>
      <c r="D5586"/>
      <c r="E5586"/>
      <c r="AH5586"/>
      <c r="BG5586"/>
    </row>
    <row r="5587" spans="3:59" ht="15" x14ac:dyDescent="0.25">
      <c r="C5587"/>
      <c r="D5587"/>
      <c r="E5587"/>
      <c r="AH5587"/>
      <c r="BG5587"/>
    </row>
    <row r="5588" spans="3:59" ht="15" x14ac:dyDescent="0.25">
      <c r="C5588"/>
      <c r="D5588"/>
      <c r="E5588"/>
      <c r="AH5588"/>
      <c r="BG5588"/>
    </row>
    <row r="5589" spans="3:59" ht="15" x14ac:dyDescent="0.25">
      <c r="C5589"/>
      <c r="D5589"/>
      <c r="E5589"/>
      <c r="AH5589"/>
      <c r="BG5589"/>
    </row>
    <row r="5590" spans="3:59" ht="15" x14ac:dyDescent="0.25">
      <c r="C5590"/>
      <c r="D5590"/>
      <c r="E5590"/>
      <c r="AH5590"/>
      <c r="BG5590"/>
    </row>
    <row r="5591" spans="3:59" ht="15" x14ac:dyDescent="0.25">
      <c r="C5591"/>
      <c r="D5591"/>
      <c r="E5591"/>
      <c r="AH5591"/>
      <c r="BG5591"/>
    </row>
    <row r="5592" spans="3:59" ht="15" x14ac:dyDescent="0.25">
      <c r="C5592"/>
      <c r="D5592"/>
      <c r="E5592"/>
      <c r="AH5592"/>
      <c r="BG5592"/>
    </row>
    <row r="5593" spans="3:59" ht="15" x14ac:dyDescent="0.25">
      <c r="C5593"/>
      <c r="D5593"/>
      <c r="E5593"/>
      <c r="AH5593"/>
      <c r="BG5593"/>
    </row>
    <row r="5594" spans="3:59" ht="15" x14ac:dyDescent="0.25">
      <c r="C5594"/>
      <c r="D5594"/>
      <c r="E5594"/>
      <c r="AH5594"/>
      <c r="BG5594"/>
    </row>
    <row r="5595" spans="3:59" ht="15" x14ac:dyDescent="0.25">
      <c r="C5595"/>
      <c r="D5595"/>
      <c r="E5595"/>
      <c r="AH5595"/>
      <c r="BG5595"/>
    </row>
    <row r="5596" spans="3:59" ht="15" x14ac:dyDescent="0.25">
      <c r="C5596"/>
      <c r="D5596"/>
      <c r="E5596"/>
      <c r="AH5596"/>
      <c r="BG5596"/>
    </row>
    <row r="5597" spans="3:59" ht="15" x14ac:dyDescent="0.25">
      <c r="C5597"/>
      <c r="D5597"/>
      <c r="E5597"/>
      <c r="AH5597"/>
      <c r="BG5597"/>
    </row>
    <row r="5598" spans="3:59" ht="15" x14ac:dyDescent="0.25">
      <c r="C5598"/>
      <c r="D5598"/>
      <c r="E5598"/>
      <c r="AH5598"/>
      <c r="BG5598"/>
    </row>
    <row r="5599" spans="3:59" ht="15" x14ac:dyDescent="0.25">
      <c r="C5599"/>
      <c r="D5599"/>
      <c r="E5599"/>
      <c r="AH5599"/>
      <c r="BG5599"/>
    </row>
    <row r="5600" spans="3:59" ht="15" x14ac:dyDescent="0.25">
      <c r="C5600"/>
      <c r="D5600"/>
      <c r="E5600"/>
      <c r="AH5600"/>
      <c r="BG5600"/>
    </row>
    <row r="5601" spans="3:59" ht="15" x14ac:dyDescent="0.25">
      <c r="C5601"/>
      <c r="D5601"/>
      <c r="E5601"/>
      <c r="AH5601"/>
      <c r="BG5601"/>
    </row>
    <row r="5602" spans="3:59" ht="15" x14ac:dyDescent="0.25">
      <c r="C5602"/>
      <c r="D5602"/>
      <c r="E5602"/>
      <c r="AH5602"/>
      <c r="BG5602"/>
    </row>
    <row r="5603" spans="3:59" ht="15" x14ac:dyDescent="0.25">
      <c r="C5603"/>
      <c r="D5603"/>
      <c r="E5603"/>
      <c r="AH5603"/>
      <c r="BG5603"/>
    </row>
    <row r="5604" spans="3:59" ht="15" x14ac:dyDescent="0.25">
      <c r="C5604"/>
      <c r="D5604"/>
      <c r="E5604"/>
      <c r="AH5604"/>
      <c r="BG5604"/>
    </row>
    <row r="5605" spans="3:59" ht="15" x14ac:dyDescent="0.25">
      <c r="C5605"/>
      <c r="D5605"/>
      <c r="E5605"/>
      <c r="AH5605"/>
      <c r="BG5605"/>
    </row>
    <row r="5606" spans="3:59" ht="15" x14ac:dyDescent="0.25">
      <c r="C5606"/>
      <c r="D5606"/>
      <c r="E5606"/>
      <c r="AH5606"/>
      <c r="BG5606"/>
    </row>
    <row r="5607" spans="3:59" ht="15" x14ac:dyDescent="0.25">
      <c r="C5607"/>
      <c r="D5607"/>
      <c r="E5607"/>
      <c r="AH5607"/>
      <c r="BG5607"/>
    </row>
    <row r="5608" spans="3:59" ht="15" x14ac:dyDescent="0.25">
      <c r="C5608"/>
      <c r="D5608"/>
      <c r="E5608"/>
      <c r="AH5608"/>
      <c r="BG5608"/>
    </row>
    <row r="5609" spans="3:59" ht="15" x14ac:dyDescent="0.25">
      <c r="C5609"/>
      <c r="D5609"/>
      <c r="E5609"/>
      <c r="AH5609"/>
      <c r="BG5609"/>
    </row>
    <row r="5610" spans="3:59" ht="15" x14ac:dyDescent="0.25">
      <c r="C5610"/>
      <c r="D5610"/>
      <c r="E5610"/>
      <c r="AH5610"/>
      <c r="BG5610"/>
    </row>
    <row r="5611" spans="3:59" ht="15" x14ac:dyDescent="0.25">
      <c r="C5611"/>
      <c r="D5611"/>
      <c r="E5611"/>
      <c r="AH5611"/>
      <c r="BG5611"/>
    </row>
    <row r="5612" spans="3:59" ht="15" x14ac:dyDescent="0.25">
      <c r="C5612"/>
      <c r="D5612"/>
      <c r="E5612"/>
      <c r="AH5612"/>
      <c r="BG5612"/>
    </row>
    <row r="5613" spans="3:59" ht="15" x14ac:dyDescent="0.25">
      <c r="C5613"/>
      <c r="D5613"/>
      <c r="E5613"/>
      <c r="AH5613"/>
      <c r="BG5613"/>
    </row>
    <row r="5614" spans="3:59" ht="15" x14ac:dyDescent="0.25">
      <c r="C5614"/>
      <c r="D5614"/>
      <c r="E5614"/>
      <c r="AH5614"/>
      <c r="BG5614"/>
    </row>
    <row r="5615" spans="3:59" ht="15" x14ac:dyDescent="0.25">
      <c r="C5615"/>
      <c r="D5615"/>
      <c r="E5615"/>
      <c r="AH5615"/>
      <c r="BG5615"/>
    </row>
    <row r="5616" spans="3:59" ht="15" x14ac:dyDescent="0.25">
      <c r="C5616"/>
      <c r="D5616"/>
      <c r="E5616"/>
      <c r="AH5616"/>
      <c r="BG5616"/>
    </row>
    <row r="5617" spans="3:59" ht="15" x14ac:dyDescent="0.25">
      <c r="C5617"/>
      <c r="D5617"/>
      <c r="E5617"/>
      <c r="AH5617"/>
      <c r="BG5617"/>
    </row>
    <row r="5618" spans="3:59" ht="15" x14ac:dyDescent="0.25">
      <c r="C5618"/>
      <c r="D5618"/>
      <c r="E5618"/>
      <c r="AH5618"/>
      <c r="BG5618"/>
    </row>
    <row r="5619" spans="3:59" ht="15" x14ac:dyDescent="0.25">
      <c r="C5619"/>
      <c r="D5619"/>
      <c r="E5619"/>
      <c r="AH5619"/>
      <c r="BG5619"/>
    </row>
    <row r="5620" spans="3:59" ht="15" x14ac:dyDescent="0.25">
      <c r="C5620"/>
      <c r="D5620"/>
      <c r="E5620"/>
      <c r="AH5620"/>
      <c r="BG5620"/>
    </row>
    <row r="5621" spans="3:59" ht="15" x14ac:dyDescent="0.25">
      <c r="C5621"/>
      <c r="D5621"/>
      <c r="E5621"/>
      <c r="AH5621"/>
      <c r="BG5621"/>
    </row>
    <row r="5622" spans="3:59" ht="15" x14ac:dyDescent="0.25">
      <c r="C5622"/>
      <c r="D5622"/>
      <c r="E5622"/>
      <c r="AH5622"/>
      <c r="BG5622"/>
    </row>
    <row r="5623" spans="3:59" ht="15" x14ac:dyDescent="0.25">
      <c r="C5623"/>
      <c r="D5623"/>
      <c r="E5623"/>
      <c r="AH5623"/>
      <c r="BG5623"/>
    </row>
    <row r="5624" spans="3:59" ht="15" x14ac:dyDescent="0.25">
      <c r="C5624"/>
      <c r="D5624"/>
      <c r="E5624"/>
      <c r="AH5624"/>
      <c r="BG5624"/>
    </row>
    <row r="5625" spans="3:59" ht="15" x14ac:dyDescent="0.25">
      <c r="C5625"/>
      <c r="D5625"/>
      <c r="E5625"/>
      <c r="AH5625"/>
      <c r="BG5625"/>
    </row>
    <row r="5626" spans="3:59" ht="15" x14ac:dyDescent="0.25">
      <c r="C5626"/>
      <c r="D5626"/>
      <c r="E5626"/>
      <c r="AH5626"/>
      <c r="BG5626"/>
    </row>
    <row r="5627" spans="3:59" ht="15" x14ac:dyDescent="0.25">
      <c r="C5627"/>
      <c r="D5627"/>
      <c r="E5627"/>
      <c r="AH5627"/>
      <c r="BG5627"/>
    </row>
    <row r="5628" spans="3:59" ht="15" x14ac:dyDescent="0.25">
      <c r="C5628"/>
      <c r="D5628"/>
      <c r="E5628"/>
      <c r="AH5628"/>
      <c r="BG5628"/>
    </row>
    <row r="5629" spans="3:59" ht="15" x14ac:dyDescent="0.25">
      <c r="C5629"/>
      <c r="D5629"/>
      <c r="E5629"/>
      <c r="AH5629"/>
      <c r="BG5629"/>
    </row>
    <row r="5630" spans="3:59" ht="15" x14ac:dyDescent="0.25">
      <c r="C5630"/>
      <c r="D5630"/>
      <c r="E5630"/>
      <c r="AH5630"/>
      <c r="BG5630"/>
    </row>
    <row r="5631" spans="3:59" ht="15" x14ac:dyDescent="0.25">
      <c r="C5631"/>
      <c r="D5631"/>
      <c r="E5631"/>
      <c r="AH5631"/>
      <c r="BG5631"/>
    </row>
    <row r="5632" spans="3:59" ht="15" x14ac:dyDescent="0.25">
      <c r="C5632"/>
      <c r="D5632"/>
      <c r="E5632"/>
      <c r="AH5632"/>
      <c r="BG5632"/>
    </row>
    <row r="5633" spans="3:59" ht="15" x14ac:dyDescent="0.25">
      <c r="C5633"/>
      <c r="D5633"/>
      <c r="E5633"/>
      <c r="AH5633"/>
      <c r="BG5633"/>
    </row>
    <row r="5634" spans="3:59" ht="15" x14ac:dyDescent="0.25">
      <c r="C5634"/>
      <c r="D5634"/>
      <c r="E5634"/>
      <c r="AH5634"/>
      <c r="BG5634"/>
    </row>
    <row r="5635" spans="3:59" ht="15" x14ac:dyDescent="0.25">
      <c r="C5635"/>
      <c r="D5635"/>
      <c r="E5635"/>
      <c r="AH5635"/>
      <c r="BG5635"/>
    </row>
    <row r="5636" spans="3:59" ht="15" x14ac:dyDescent="0.25">
      <c r="C5636"/>
      <c r="D5636"/>
      <c r="E5636"/>
      <c r="AH5636"/>
      <c r="BG5636"/>
    </row>
    <row r="5637" spans="3:59" ht="15" x14ac:dyDescent="0.25">
      <c r="C5637"/>
      <c r="D5637"/>
      <c r="E5637"/>
      <c r="AH5637"/>
      <c r="BG5637"/>
    </row>
    <row r="5638" spans="3:59" ht="15" x14ac:dyDescent="0.25">
      <c r="C5638"/>
      <c r="D5638"/>
      <c r="E5638"/>
      <c r="AH5638"/>
      <c r="BG5638"/>
    </row>
    <row r="5639" spans="3:59" ht="15" x14ac:dyDescent="0.25">
      <c r="C5639"/>
      <c r="D5639"/>
      <c r="E5639"/>
      <c r="AH5639"/>
      <c r="BG5639"/>
    </row>
    <row r="5640" spans="3:59" ht="15" x14ac:dyDescent="0.25">
      <c r="C5640"/>
      <c r="D5640"/>
      <c r="E5640"/>
      <c r="AH5640"/>
      <c r="BG5640"/>
    </row>
    <row r="5641" spans="3:59" ht="15" x14ac:dyDescent="0.25">
      <c r="C5641"/>
      <c r="D5641"/>
      <c r="E5641"/>
      <c r="AH5641"/>
      <c r="BG5641"/>
    </row>
    <row r="5642" spans="3:59" ht="15" x14ac:dyDescent="0.25">
      <c r="C5642"/>
      <c r="D5642"/>
      <c r="E5642"/>
      <c r="AH5642"/>
      <c r="BG5642"/>
    </row>
    <row r="5643" spans="3:59" ht="15" x14ac:dyDescent="0.25">
      <c r="C5643"/>
      <c r="D5643"/>
      <c r="E5643"/>
      <c r="AH5643"/>
      <c r="BG5643"/>
    </row>
    <row r="5644" spans="3:59" ht="15" x14ac:dyDescent="0.25">
      <c r="C5644"/>
      <c r="D5644"/>
      <c r="E5644"/>
      <c r="AH5644"/>
      <c r="BG5644"/>
    </row>
    <row r="5645" spans="3:59" ht="15" x14ac:dyDescent="0.25">
      <c r="C5645"/>
      <c r="D5645"/>
      <c r="E5645"/>
      <c r="AH5645"/>
      <c r="BG5645"/>
    </row>
    <row r="5646" spans="3:59" ht="15" x14ac:dyDescent="0.25">
      <c r="C5646"/>
      <c r="D5646"/>
      <c r="E5646"/>
      <c r="AH5646"/>
      <c r="BG5646"/>
    </row>
    <row r="5647" spans="3:59" ht="15" x14ac:dyDescent="0.25">
      <c r="C5647"/>
      <c r="D5647"/>
      <c r="E5647"/>
      <c r="AH5647"/>
      <c r="BG5647"/>
    </row>
    <row r="5648" spans="3:59" ht="15" x14ac:dyDescent="0.25">
      <c r="C5648"/>
      <c r="D5648"/>
      <c r="E5648"/>
      <c r="AH5648"/>
      <c r="BG5648"/>
    </row>
    <row r="5649" spans="3:59" ht="15" x14ac:dyDescent="0.25">
      <c r="C5649"/>
      <c r="D5649"/>
      <c r="E5649"/>
      <c r="AH5649"/>
      <c r="BG5649"/>
    </row>
    <row r="5650" spans="3:59" ht="15" x14ac:dyDescent="0.25">
      <c r="C5650"/>
      <c r="D5650"/>
      <c r="E5650"/>
      <c r="AH5650"/>
      <c r="BG5650"/>
    </row>
    <row r="5651" spans="3:59" ht="15" x14ac:dyDescent="0.25">
      <c r="C5651"/>
      <c r="D5651"/>
      <c r="E5651"/>
      <c r="AH5651"/>
      <c r="BG5651"/>
    </row>
    <row r="5652" spans="3:59" ht="15" x14ac:dyDescent="0.25">
      <c r="C5652"/>
      <c r="D5652"/>
      <c r="E5652"/>
      <c r="AH5652"/>
      <c r="BG5652"/>
    </row>
    <row r="5653" spans="3:59" ht="15" x14ac:dyDescent="0.25">
      <c r="C5653"/>
      <c r="D5653"/>
      <c r="E5653"/>
      <c r="AH5653"/>
      <c r="BG5653"/>
    </row>
    <row r="5654" spans="3:59" ht="15" x14ac:dyDescent="0.25">
      <c r="C5654"/>
      <c r="D5654"/>
      <c r="E5654"/>
      <c r="AH5654"/>
      <c r="BG5654"/>
    </row>
    <row r="5655" spans="3:59" ht="15" x14ac:dyDescent="0.25">
      <c r="C5655"/>
      <c r="D5655"/>
      <c r="E5655"/>
      <c r="AH5655"/>
      <c r="BG5655"/>
    </row>
    <row r="5656" spans="3:59" ht="15" x14ac:dyDescent="0.25">
      <c r="C5656"/>
      <c r="D5656"/>
      <c r="E5656"/>
      <c r="AH5656"/>
      <c r="BG5656"/>
    </row>
    <row r="5657" spans="3:59" ht="15" x14ac:dyDescent="0.25">
      <c r="C5657"/>
      <c r="D5657"/>
      <c r="E5657"/>
      <c r="AH5657"/>
      <c r="BG5657"/>
    </row>
    <row r="5658" spans="3:59" ht="15" x14ac:dyDescent="0.25">
      <c r="C5658"/>
      <c r="D5658"/>
      <c r="E5658"/>
      <c r="AH5658"/>
      <c r="BG5658"/>
    </row>
    <row r="5659" spans="3:59" ht="15" x14ac:dyDescent="0.25">
      <c r="C5659"/>
      <c r="D5659"/>
      <c r="E5659"/>
      <c r="AH5659"/>
      <c r="BG5659"/>
    </row>
    <row r="5660" spans="3:59" ht="15" x14ac:dyDescent="0.25">
      <c r="C5660"/>
      <c r="D5660"/>
      <c r="E5660"/>
      <c r="AH5660"/>
      <c r="BG5660"/>
    </row>
    <row r="5661" spans="3:59" ht="15" x14ac:dyDescent="0.25">
      <c r="C5661"/>
      <c r="D5661"/>
      <c r="E5661"/>
      <c r="AH5661"/>
      <c r="BG5661"/>
    </row>
    <row r="5662" spans="3:59" ht="15" x14ac:dyDescent="0.25">
      <c r="C5662"/>
      <c r="D5662"/>
      <c r="E5662"/>
      <c r="AH5662"/>
      <c r="BG5662"/>
    </row>
    <row r="5663" spans="3:59" ht="15" x14ac:dyDescent="0.25">
      <c r="C5663"/>
      <c r="D5663"/>
      <c r="E5663"/>
      <c r="AH5663"/>
      <c r="BG5663"/>
    </row>
    <row r="5664" spans="3:59" ht="15" x14ac:dyDescent="0.25">
      <c r="C5664"/>
      <c r="D5664"/>
      <c r="E5664"/>
      <c r="AH5664"/>
      <c r="BG5664"/>
    </row>
    <row r="5665" spans="3:59" ht="15" x14ac:dyDescent="0.25">
      <c r="C5665"/>
      <c r="D5665"/>
      <c r="E5665"/>
      <c r="AH5665"/>
      <c r="BG5665"/>
    </row>
    <row r="5666" spans="3:59" ht="15" x14ac:dyDescent="0.25">
      <c r="C5666"/>
      <c r="D5666"/>
      <c r="E5666"/>
      <c r="AH5666"/>
      <c r="BG5666"/>
    </row>
    <row r="5667" spans="3:59" ht="15" x14ac:dyDescent="0.25">
      <c r="C5667"/>
      <c r="D5667"/>
      <c r="E5667"/>
      <c r="AH5667"/>
      <c r="BG5667"/>
    </row>
    <row r="5668" spans="3:59" ht="15" x14ac:dyDescent="0.25">
      <c r="C5668"/>
      <c r="D5668"/>
      <c r="E5668"/>
      <c r="AH5668"/>
      <c r="BG5668"/>
    </row>
    <row r="5669" spans="3:59" ht="15" x14ac:dyDescent="0.25">
      <c r="C5669"/>
      <c r="D5669"/>
      <c r="E5669"/>
      <c r="AH5669"/>
      <c r="BG5669"/>
    </row>
    <row r="5670" spans="3:59" ht="15" x14ac:dyDescent="0.25">
      <c r="C5670"/>
      <c r="D5670"/>
      <c r="E5670"/>
      <c r="AH5670"/>
      <c r="BG5670"/>
    </row>
    <row r="5671" spans="3:59" ht="15" x14ac:dyDescent="0.25">
      <c r="C5671"/>
      <c r="D5671"/>
      <c r="E5671"/>
      <c r="AH5671"/>
      <c r="BG5671"/>
    </row>
    <row r="5672" spans="3:59" ht="15" x14ac:dyDescent="0.25">
      <c r="C5672"/>
      <c r="D5672"/>
      <c r="E5672"/>
      <c r="AH5672"/>
      <c r="BG5672"/>
    </row>
    <row r="5673" spans="3:59" ht="15" x14ac:dyDescent="0.25">
      <c r="C5673"/>
      <c r="D5673"/>
      <c r="E5673"/>
      <c r="AH5673"/>
      <c r="BG5673"/>
    </row>
    <row r="5674" spans="3:59" ht="15" x14ac:dyDescent="0.25">
      <c r="C5674"/>
      <c r="D5674"/>
      <c r="E5674"/>
      <c r="AH5674"/>
      <c r="BG5674"/>
    </row>
    <row r="5675" spans="3:59" ht="15" x14ac:dyDescent="0.25">
      <c r="C5675"/>
      <c r="D5675"/>
      <c r="E5675"/>
      <c r="AH5675"/>
      <c r="BG5675"/>
    </row>
    <row r="5676" spans="3:59" ht="15" x14ac:dyDescent="0.25">
      <c r="C5676"/>
      <c r="D5676"/>
      <c r="E5676"/>
      <c r="AH5676"/>
      <c r="BG5676"/>
    </row>
    <row r="5677" spans="3:59" ht="15" x14ac:dyDescent="0.25">
      <c r="C5677"/>
      <c r="D5677"/>
      <c r="E5677"/>
      <c r="AH5677"/>
      <c r="BG5677"/>
    </row>
    <row r="5678" spans="3:59" ht="15" x14ac:dyDescent="0.25">
      <c r="C5678"/>
      <c r="D5678"/>
      <c r="E5678"/>
      <c r="AH5678"/>
      <c r="BG5678"/>
    </row>
    <row r="5679" spans="3:59" ht="15" x14ac:dyDescent="0.25">
      <c r="C5679"/>
      <c r="D5679"/>
      <c r="E5679"/>
      <c r="AH5679"/>
      <c r="BG5679"/>
    </row>
    <row r="5680" spans="3:59" ht="15" x14ac:dyDescent="0.25">
      <c r="C5680"/>
      <c r="D5680"/>
      <c r="E5680"/>
      <c r="AH5680"/>
      <c r="BG5680"/>
    </row>
    <row r="5681" spans="3:59" ht="15" x14ac:dyDescent="0.25">
      <c r="C5681"/>
      <c r="D5681"/>
      <c r="E5681"/>
      <c r="AH5681"/>
      <c r="BG5681"/>
    </row>
    <row r="5682" spans="3:59" ht="15" x14ac:dyDescent="0.25">
      <c r="C5682"/>
      <c r="D5682"/>
      <c r="E5682"/>
      <c r="AH5682"/>
      <c r="BG5682"/>
    </row>
    <row r="5683" spans="3:59" ht="15" x14ac:dyDescent="0.25">
      <c r="C5683"/>
      <c r="D5683"/>
      <c r="E5683"/>
      <c r="AH5683"/>
      <c r="BG5683"/>
    </row>
    <row r="5684" spans="3:59" ht="15" x14ac:dyDescent="0.25">
      <c r="C5684"/>
      <c r="D5684"/>
      <c r="E5684"/>
      <c r="AH5684"/>
      <c r="BG5684"/>
    </row>
    <row r="5685" spans="3:59" ht="15" x14ac:dyDescent="0.25">
      <c r="C5685"/>
      <c r="D5685"/>
      <c r="E5685"/>
      <c r="AH5685"/>
      <c r="BG5685"/>
    </row>
    <row r="5686" spans="3:59" ht="15" x14ac:dyDescent="0.25">
      <c r="C5686"/>
      <c r="D5686"/>
      <c r="E5686"/>
      <c r="AH5686"/>
      <c r="BG5686"/>
    </row>
    <row r="5687" spans="3:59" ht="15" x14ac:dyDescent="0.25">
      <c r="C5687"/>
      <c r="D5687"/>
      <c r="E5687"/>
      <c r="AH5687"/>
      <c r="BG5687"/>
    </row>
    <row r="5688" spans="3:59" ht="15" x14ac:dyDescent="0.25">
      <c r="C5688"/>
      <c r="D5688"/>
      <c r="E5688"/>
      <c r="AH5688"/>
      <c r="BG5688"/>
    </row>
    <row r="5689" spans="3:59" ht="15" x14ac:dyDescent="0.25">
      <c r="C5689"/>
      <c r="D5689"/>
      <c r="E5689"/>
      <c r="AH5689"/>
      <c r="BG5689"/>
    </row>
    <row r="5690" spans="3:59" ht="15" x14ac:dyDescent="0.25">
      <c r="C5690"/>
      <c r="D5690"/>
      <c r="E5690"/>
      <c r="AH5690"/>
      <c r="BG5690"/>
    </row>
    <row r="5691" spans="3:59" ht="15" x14ac:dyDescent="0.25">
      <c r="C5691"/>
      <c r="D5691"/>
      <c r="E5691"/>
      <c r="AH5691"/>
      <c r="BG5691"/>
    </row>
    <row r="5692" spans="3:59" ht="15" x14ac:dyDescent="0.25">
      <c r="C5692"/>
      <c r="D5692"/>
      <c r="E5692"/>
      <c r="AH5692"/>
      <c r="BG5692"/>
    </row>
    <row r="5693" spans="3:59" ht="15" x14ac:dyDescent="0.25">
      <c r="C5693"/>
      <c r="D5693"/>
      <c r="E5693"/>
      <c r="AH5693"/>
      <c r="BG5693"/>
    </row>
    <row r="5694" spans="3:59" ht="15" x14ac:dyDescent="0.25">
      <c r="C5694"/>
      <c r="D5694"/>
      <c r="E5694"/>
      <c r="AH5694"/>
      <c r="BG5694"/>
    </row>
    <row r="5695" spans="3:59" ht="15" x14ac:dyDescent="0.25">
      <c r="C5695"/>
      <c r="D5695"/>
      <c r="E5695"/>
      <c r="AH5695"/>
      <c r="BG5695"/>
    </row>
    <row r="5696" spans="3:59" ht="15" x14ac:dyDescent="0.25">
      <c r="C5696"/>
      <c r="D5696"/>
      <c r="E5696"/>
      <c r="AH5696"/>
      <c r="BG5696"/>
    </row>
    <row r="5697" spans="3:59" ht="15" x14ac:dyDescent="0.25">
      <c r="C5697"/>
      <c r="D5697"/>
      <c r="E5697"/>
      <c r="AH5697"/>
      <c r="BG5697"/>
    </row>
    <row r="5698" spans="3:59" ht="15" x14ac:dyDescent="0.25">
      <c r="C5698"/>
      <c r="D5698"/>
      <c r="E5698"/>
      <c r="AH5698"/>
      <c r="BG5698"/>
    </row>
    <row r="5699" spans="3:59" ht="15" x14ac:dyDescent="0.25">
      <c r="C5699"/>
      <c r="D5699"/>
      <c r="E5699"/>
      <c r="AH5699"/>
      <c r="BG5699"/>
    </row>
    <row r="5700" spans="3:59" ht="15" x14ac:dyDescent="0.25">
      <c r="C5700"/>
      <c r="D5700"/>
      <c r="E5700"/>
      <c r="AH5700"/>
      <c r="BG5700"/>
    </row>
    <row r="5701" spans="3:59" ht="15" x14ac:dyDescent="0.25">
      <c r="C5701"/>
      <c r="D5701"/>
      <c r="E5701"/>
      <c r="AH5701"/>
      <c r="BG5701"/>
    </row>
    <row r="5702" spans="3:59" ht="15" x14ac:dyDescent="0.25">
      <c r="C5702"/>
      <c r="D5702"/>
      <c r="E5702"/>
      <c r="AH5702"/>
      <c r="BG5702"/>
    </row>
    <row r="5703" spans="3:59" ht="15" x14ac:dyDescent="0.25">
      <c r="C5703"/>
      <c r="D5703"/>
      <c r="E5703"/>
      <c r="AH5703"/>
      <c r="BG5703"/>
    </row>
    <row r="5704" spans="3:59" ht="15" x14ac:dyDescent="0.25">
      <c r="C5704"/>
      <c r="D5704"/>
      <c r="E5704"/>
      <c r="AH5704"/>
      <c r="BG5704"/>
    </row>
    <row r="5705" spans="3:59" ht="15" x14ac:dyDescent="0.25">
      <c r="C5705"/>
      <c r="D5705"/>
      <c r="E5705"/>
      <c r="AH5705"/>
      <c r="BG5705"/>
    </row>
    <row r="5706" spans="3:59" ht="15" x14ac:dyDescent="0.25">
      <c r="C5706"/>
      <c r="D5706"/>
      <c r="E5706"/>
      <c r="AH5706"/>
      <c r="BG5706"/>
    </row>
    <row r="5707" spans="3:59" ht="15" x14ac:dyDescent="0.25">
      <c r="C5707"/>
      <c r="D5707"/>
      <c r="E5707"/>
      <c r="AH5707"/>
      <c r="BG5707"/>
    </row>
    <row r="5708" spans="3:59" ht="15" x14ac:dyDescent="0.25">
      <c r="C5708"/>
      <c r="D5708"/>
      <c r="E5708"/>
      <c r="AH5708"/>
      <c r="BG5708"/>
    </row>
    <row r="5709" spans="3:59" ht="15" x14ac:dyDescent="0.25">
      <c r="C5709"/>
      <c r="D5709"/>
      <c r="E5709"/>
      <c r="AH5709"/>
      <c r="BG5709"/>
    </row>
    <row r="5710" spans="3:59" ht="15" x14ac:dyDescent="0.25">
      <c r="C5710"/>
      <c r="D5710"/>
      <c r="E5710"/>
      <c r="AH5710"/>
      <c r="BG5710"/>
    </row>
    <row r="5711" spans="3:59" ht="15" x14ac:dyDescent="0.25">
      <c r="C5711"/>
      <c r="D5711"/>
      <c r="E5711"/>
      <c r="AH5711"/>
      <c r="BG5711"/>
    </row>
    <row r="5712" spans="3:59" ht="15" x14ac:dyDescent="0.25">
      <c r="C5712"/>
      <c r="D5712"/>
      <c r="E5712"/>
      <c r="AH5712"/>
      <c r="BG5712"/>
    </row>
    <row r="5713" spans="3:59" ht="15" x14ac:dyDescent="0.25">
      <c r="C5713"/>
      <c r="D5713"/>
      <c r="E5713"/>
      <c r="AH5713"/>
      <c r="BG5713"/>
    </row>
    <row r="5714" spans="3:59" ht="15" x14ac:dyDescent="0.25">
      <c r="C5714"/>
      <c r="D5714"/>
      <c r="E5714"/>
      <c r="AH5714"/>
      <c r="BG5714"/>
    </row>
    <row r="5715" spans="3:59" ht="15" x14ac:dyDescent="0.25">
      <c r="C5715"/>
      <c r="D5715"/>
      <c r="E5715"/>
      <c r="AH5715"/>
      <c r="BG5715"/>
    </row>
    <row r="5716" spans="3:59" ht="15" x14ac:dyDescent="0.25">
      <c r="C5716"/>
      <c r="D5716"/>
      <c r="E5716"/>
      <c r="AH5716"/>
      <c r="BG5716"/>
    </row>
    <row r="5717" spans="3:59" ht="15" x14ac:dyDescent="0.25">
      <c r="C5717"/>
      <c r="D5717"/>
      <c r="E5717"/>
      <c r="AH5717"/>
      <c r="BG5717"/>
    </row>
    <row r="5718" spans="3:59" ht="15" x14ac:dyDescent="0.25">
      <c r="C5718"/>
      <c r="D5718"/>
      <c r="E5718"/>
      <c r="AH5718"/>
      <c r="BG5718"/>
    </row>
    <row r="5719" spans="3:59" ht="15" x14ac:dyDescent="0.25">
      <c r="C5719"/>
      <c r="D5719"/>
      <c r="E5719"/>
      <c r="AH5719"/>
      <c r="BG5719"/>
    </row>
    <row r="5720" spans="3:59" ht="15" x14ac:dyDescent="0.25">
      <c r="C5720"/>
      <c r="D5720"/>
      <c r="E5720"/>
      <c r="AH5720"/>
      <c r="BG5720"/>
    </row>
    <row r="5721" spans="3:59" ht="15" x14ac:dyDescent="0.25">
      <c r="C5721"/>
      <c r="D5721"/>
      <c r="E5721"/>
      <c r="AH5721"/>
      <c r="BG5721"/>
    </row>
    <row r="5722" spans="3:59" ht="15" x14ac:dyDescent="0.25">
      <c r="C5722"/>
      <c r="D5722"/>
      <c r="E5722"/>
      <c r="AH5722"/>
      <c r="BG5722"/>
    </row>
    <row r="5723" spans="3:59" ht="15" x14ac:dyDescent="0.25">
      <c r="C5723"/>
      <c r="D5723"/>
      <c r="E5723"/>
      <c r="AH5723"/>
      <c r="BG5723"/>
    </row>
    <row r="5724" spans="3:59" ht="15" x14ac:dyDescent="0.25">
      <c r="C5724"/>
      <c r="D5724"/>
      <c r="E5724"/>
      <c r="AH5724"/>
      <c r="BG5724"/>
    </row>
    <row r="5725" spans="3:59" ht="15" x14ac:dyDescent="0.25">
      <c r="C5725"/>
      <c r="D5725"/>
      <c r="E5725"/>
      <c r="AH5725"/>
      <c r="BG5725"/>
    </row>
    <row r="5726" spans="3:59" ht="15" x14ac:dyDescent="0.25">
      <c r="C5726"/>
      <c r="D5726"/>
      <c r="E5726"/>
      <c r="AH5726"/>
      <c r="BG5726"/>
    </row>
    <row r="5727" spans="3:59" ht="15" x14ac:dyDescent="0.25">
      <c r="C5727"/>
      <c r="D5727"/>
      <c r="E5727"/>
      <c r="AH5727"/>
      <c r="BG5727"/>
    </row>
    <row r="5728" spans="3:59" ht="15" x14ac:dyDescent="0.25">
      <c r="C5728"/>
      <c r="D5728"/>
      <c r="E5728"/>
      <c r="AH5728"/>
      <c r="BG5728"/>
    </row>
    <row r="5729" spans="3:59" ht="15" x14ac:dyDescent="0.25">
      <c r="C5729"/>
      <c r="D5729"/>
      <c r="E5729"/>
      <c r="AH5729"/>
      <c r="BG5729"/>
    </row>
    <row r="5730" spans="3:59" ht="15" x14ac:dyDescent="0.25">
      <c r="C5730"/>
      <c r="D5730"/>
      <c r="E5730"/>
      <c r="AH5730"/>
      <c r="BG5730"/>
    </row>
    <row r="5731" spans="3:59" ht="15" x14ac:dyDescent="0.25">
      <c r="C5731"/>
      <c r="D5731"/>
      <c r="E5731"/>
      <c r="AH5731"/>
      <c r="BG5731"/>
    </row>
    <row r="5732" spans="3:59" ht="15" x14ac:dyDescent="0.25">
      <c r="C5732"/>
      <c r="D5732"/>
      <c r="E5732"/>
      <c r="AH5732"/>
      <c r="BG5732"/>
    </row>
    <row r="5733" spans="3:59" ht="15" x14ac:dyDescent="0.25">
      <c r="C5733"/>
      <c r="D5733"/>
      <c r="E5733"/>
      <c r="AH5733"/>
      <c r="BG5733"/>
    </row>
    <row r="5734" spans="3:59" ht="15" x14ac:dyDescent="0.25">
      <c r="C5734"/>
      <c r="D5734"/>
      <c r="E5734"/>
      <c r="AH5734"/>
      <c r="BG5734"/>
    </row>
    <row r="5735" spans="3:59" ht="15" x14ac:dyDescent="0.25">
      <c r="C5735"/>
      <c r="D5735"/>
      <c r="E5735"/>
      <c r="AH5735"/>
      <c r="BG5735"/>
    </row>
    <row r="5736" spans="3:59" ht="15" x14ac:dyDescent="0.25">
      <c r="C5736"/>
      <c r="D5736"/>
      <c r="E5736"/>
      <c r="AH5736"/>
      <c r="BG5736"/>
    </row>
    <row r="5737" spans="3:59" ht="15" x14ac:dyDescent="0.25">
      <c r="C5737"/>
      <c r="D5737"/>
      <c r="E5737"/>
      <c r="AH5737"/>
      <c r="BG5737"/>
    </row>
    <row r="5738" spans="3:59" ht="15" x14ac:dyDescent="0.25">
      <c r="C5738"/>
      <c r="D5738"/>
      <c r="E5738"/>
      <c r="AH5738"/>
      <c r="BG5738"/>
    </row>
    <row r="5739" spans="3:59" ht="15" x14ac:dyDescent="0.25">
      <c r="C5739"/>
      <c r="D5739"/>
      <c r="E5739"/>
      <c r="AH5739"/>
      <c r="BG5739"/>
    </row>
    <row r="5740" spans="3:59" ht="15" x14ac:dyDescent="0.25">
      <c r="C5740"/>
      <c r="D5740"/>
      <c r="E5740"/>
      <c r="AH5740"/>
      <c r="BG5740"/>
    </row>
    <row r="5741" spans="3:59" ht="15" x14ac:dyDescent="0.25">
      <c r="C5741"/>
      <c r="D5741"/>
      <c r="E5741"/>
      <c r="AH5741"/>
      <c r="BG5741"/>
    </row>
    <row r="5742" spans="3:59" ht="15" x14ac:dyDescent="0.25">
      <c r="C5742"/>
      <c r="D5742"/>
      <c r="E5742"/>
      <c r="AH5742"/>
      <c r="BG5742"/>
    </row>
    <row r="5743" spans="3:59" ht="15" x14ac:dyDescent="0.25">
      <c r="C5743"/>
      <c r="D5743"/>
      <c r="E5743"/>
      <c r="AH5743"/>
      <c r="BG5743"/>
    </row>
    <row r="5744" spans="3:59" ht="15" x14ac:dyDescent="0.25">
      <c r="C5744"/>
      <c r="D5744"/>
      <c r="E5744"/>
      <c r="AH5744"/>
      <c r="BG5744"/>
    </row>
    <row r="5745" spans="3:59" ht="15" x14ac:dyDescent="0.25">
      <c r="C5745"/>
      <c r="D5745"/>
      <c r="E5745"/>
      <c r="AH5745"/>
      <c r="BG5745"/>
    </row>
    <row r="5746" spans="3:59" ht="15" x14ac:dyDescent="0.25">
      <c r="C5746"/>
      <c r="D5746"/>
      <c r="E5746"/>
      <c r="AH5746"/>
      <c r="BG5746"/>
    </row>
    <row r="5747" spans="3:59" ht="15" x14ac:dyDescent="0.25">
      <c r="C5747"/>
      <c r="D5747"/>
      <c r="E5747"/>
      <c r="AH5747"/>
      <c r="BG5747"/>
    </row>
    <row r="5748" spans="3:59" ht="15" x14ac:dyDescent="0.25">
      <c r="C5748"/>
      <c r="D5748"/>
      <c r="E5748"/>
      <c r="AH5748"/>
      <c r="BG5748"/>
    </row>
    <row r="5749" spans="3:59" ht="15" x14ac:dyDescent="0.25">
      <c r="C5749"/>
      <c r="D5749"/>
      <c r="E5749"/>
      <c r="AH5749"/>
      <c r="BG5749"/>
    </row>
    <row r="5750" spans="3:59" ht="15" x14ac:dyDescent="0.25">
      <c r="C5750"/>
      <c r="D5750"/>
      <c r="E5750"/>
      <c r="AH5750"/>
      <c r="BG5750"/>
    </row>
    <row r="5751" spans="3:59" ht="15" x14ac:dyDescent="0.25">
      <c r="C5751"/>
      <c r="D5751"/>
      <c r="E5751"/>
      <c r="AH5751"/>
      <c r="BG5751"/>
    </row>
    <row r="5752" spans="3:59" ht="15" x14ac:dyDescent="0.25">
      <c r="C5752"/>
      <c r="D5752"/>
      <c r="E5752"/>
      <c r="AH5752"/>
      <c r="BG5752"/>
    </row>
    <row r="5753" spans="3:59" ht="15" x14ac:dyDescent="0.25">
      <c r="C5753"/>
      <c r="D5753"/>
      <c r="E5753"/>
      <c r="AH5753"/>
      <c r="BG5753"/>
    </row>
    <row r="5754" spans="3:59" ht="15" x14ac:dyDescent="0.25">
      <c r="C5754"/>
      <c r="D5754"/>
      <c r="E5754"/>
      <c r="AH5754"/>
      <c r="BG5754"/>
    </row>
    <row r="5755" spans="3:59" ht="15" x14ac:dyDescent="0.25">
      <c r="C5755"/>
      <c r="D5755"/>
      <c r="E5755"/>
      <c r="AH5755"/>
      <c r="BG5755"/>
    </row>
    <row r="5756" spans="3:59" ht="15" x14ac:dyDescent="0.25">
      <c r="C5756"/>
      <c r="D5756"/>
      <c r="E5756"/>
      <c r="AH5756"/>
      <c r="BG5756"/>
    </row>
    <row r="5757" spans="3:59" ht="15" x14ac:dyDescent="0.25">
      <c r="C5757"/>
      <c r="D5757"/>
      <c r="E5757"/>
      <c r="AH5757"/>
      <c r="BG5757"/>
    </row>
    <row r="5758" spans="3:59" ht="15" x14ac:dyDescent="0.25">
      <c r="C5758"/>
      <c r="D5758"/>
      <c r="E5758"/>
      <c r="AH5758"/>
      <c r="BG5758"/>
    </row>
    <row r="5759" spans="3:59" ht="15" x14ac:dyDescent="0.25">
      <c r="C5759"/>
      <c r="D5759"/>
      <c r="E5759"/>
      <c r="AH5759"/>
      <c r="BG5759"/>
    </row>
    <row r="5760" spans="3:59" ht="15" x14ac:dyDescent="0.25">
      <c r="C5760"/>
      <c r="D5760"/>
      <c r="E5760"/>
      <c r="AH5760"/>
      <c r="BG5760"/>
    </row>
    <row r="5761" spans="3:59" ht="15" x14ac:dyDescent="0.25">
      <c r="C5761"/>
      <c r="D5761"/>
      <c r="E5761"/>
      <c r="AH5761"/>
      <c r="BG5761"/>
    </row>
    <row r="5762" spans="3:59" ht="15" x14ac:dyDescent="0.25">
      <c r="C5762"/>
      <c r="D5762"/>
      <c r="E5762"/>
      <c r="AH5762"/>
      <c r="BG5762"/>
    </row>
    <row r="5763" spans="3:59" ht="15" x14ac:dyDescent="0.25">
      <c r="C5763"/>
      <c r="D5763"/>
      <c r="E5763"/>
      <c r="AH5763"/>
      <c r="BG5763"/>
    </row>
    <row r="5764" spans="3:59" ht="15" x14ac:dyDescent="0.25">
      <c r="C5764"/>
      <c r="D5764"/>
      <c r="E5764"/>
      <c r="AH5764"/>
      <c r="BG5764"/>
    </row>
    <row r="5765" spans="3:59" ht="15" x14ac:dyDescent="0.25">
      <c r="C5765"/>
      <c r="D5765"/>
      <c r="E5765"/>
      <c r="AH5765"/>
      <c r="BG5765"/>
    </row>
    <row r="5766" spans="3:59" ht="15" x14ac:dyDescent="0.25">
      <c r="C5766"/>
      <c r="D5766"/>
      <c r="E5766"/>
      <c r="AH5766"/>
      <c r="BG5766"/>
    </row>
    <row r="5767" spans="3:59" ht="15" x14ac:dyDescent="0.25">
      <c r="C5767"/>
      <c r="D5767"/>
      <c r="E5767"/>
      <c r="AH5767"/>
      <c r="BG5767"/>
    </row>
    <row r="5768" spans="3:59" ht="15" x14ac:dyDescent="0.25">
      <c r="C5768"/>
      <c r="D5768"/>
      <c r="E5768"/>
      <c r="AH5768"/>
      <c r="BG5768"/>
    </row>
    <row r="5769" spans="3:59" ht="15" x14ac:dyDescent="0.25">
      <c r="C5769"/>
      <c r="D5769"/>
      <c r="E5769"/>
      <c r="AH5769"/>
      <c r="BG5769"/>
    </row>
    <row r="5770" spans="3:59" ht="15" x14ac:dyDescent="0.25">
      <c r="C5770"/>
      <c r="D5770"/>
      <c r="E5770"/>
      <c r="AH5770"/>
      <c r="BG5770"/>
    </row>
    <row r="5771" spans="3:59" ht="15" x14ac:dyDescent="0.25">
      <c r="C5771"/>
      <c r="D5771"/>
      <c r="E5771"/>
      <c r="AH5771"/>
      <c r="BG5771"/>
    </row>
    <row r="5772" spans="3:59" ht="15" x14ac:dyDescent="0.25">
      <c r="C5772"/>
      <c r="D5772"/>
      <c r="E5772"/>
      <c r="AH5772"/>
      <c r="BG5772"/>
    </row>
    <row r="5773" spans="3:59" ht="15" x14ac:dyDescent="0.25">
      <c r="C5773"/>
      <c r="D5773"/>
      <c r="E5773"/>
      <c r="AH5773"/>
      <c r="BG5773"/>
    </row>
    <row r="5774" spans="3:59" ht="15" x14ac:dyDescent="0.25">
      <c r="C5774"/>
      <c r="D5774"/>
      <c r="E5774"/>
      <c r="AH5774"/>
      <c r="BG5774"/>
    </row>
    <row r="5775" spans="3:59" ht="15" x14ac:dyDescent="0.25">
      <c r="C5775"/>
      <c r="D5775"/>
      <c r="E5775"/>
      <c r="AH5775"/>
      <c r="BG5775"/>
    </row>
    <row r="5776" spans="3:59" ht="15" x14ac:dyDescent="0.25">
      <c r="C5776"/>
      <c r="D5776"/>
      <c r="E5776"/>
      <c r="AH5776"/>
      <c r="BG5776"/>
    </row>
    <row r="5777" spans="3:59" ht="15" x14ac:dyDescent="0.25">
      <c r="C5777"/>
      <c r="D5777"/>
      <c r="E5777"/>
      <c r="AH5777"/>
      <c r="BG5777"/>
    </row>
    <row r="5778" spans="3:59" ht="15" x14ac:dyDescent="0.25">
      <c r="C5778"/>
      <c r="D5778"/>
      <c r="E5778"/>
      <c r="AH5778"/>
      <c r="BG5778"/>
    </row>
    <row r="5779" spans="3:59" ht="15" x14ac:dyDescent="0.25">
      <c r="C5779"/>
      <c r="D5779"/>
      <c r="E5779"/>
      <c r="AH5779"/>
      <c r="BG5779"/>
    </row>
    <row r="5780" spans="3:59" ht="15" x14ac:dyDescent="0.25">
      <c r="C5780"/>
      <c r="D5780"/>
      <c r="E5780"/>
      <c r="AH5780"/>
      <c r="BG5780"/>
    </row>
    <row r="5781" spans="3:59" ht="15" x14ac:dyDescent="0.25">
      <c r="C5781"/>
      <c r="D5781"/>
      <c r="E5781"/>
      <c r="AH5781"/>
      <c r="BG5781"/>
    </row>
    <row r="5782" spans="3:59" ht="15" x14ac:dyDescent="0.25">
      <c r="C5782"/>
      <c r="D5782"/>
      <c r="E5782"/>
      <c r="AH5782"/>
      <c r="BG5782"/>
    </row>
    <row r="5783" spans="3:59" ht="15" x14ac:dyDescent="0.25">
      <c r="C5783"/>
      <c r="D5783"/>
      <c r="E5783"/>
      <c r="AH5783"/>
      <c r="BG5783"/>
    </row>
    <row r="5784" spans="3:59" ht="15" x14ac:dyDescent="0.25">
      <c r="C5784"/>
      <c r="D5784"/>
      <c r="E5784"/>
      <c r="AH5784"/>
      <c r="BG5784"/>
    </row>
    <row r="5785" spans="3:59" ht="15" x14ac:dyDescent="0.25">
      <c r="C5785"/>
      <c r="D5785"/>
      <c r="E5785"/>
      <c r="AH5785"/>
      <c r="BG5785"/>
    </row>
    <row r="5786" spans="3:59" ht="15" x14ac:dyDescent="0.25">
      <c r="C5786"/>
      <c r="D5786"/>
      <c r="E5786"/>
      <c r="AH5786"/>
      <c r="BG5786"/>
    </row>
    <row r="5787" spans="3:59" ht="15" x14ac:dyDescent="0.25">
      <c r="C5787"/>
      <c r="D5787"/>
      <c r="E5787"/>
      <c r="AH5787"/>
      <c r="BG5787"/>
    </row>
    <row r="5788" spans="3:59" ht="15" x14ac:dyDescent="0.25">
      <c r="C5788"/>
      <c r="D5788"/>
      <c r="E5788"/>
      <c r="AH5788"/>
      <c r="BG5788"/>
    </row>
    <row r="5789" spans="3:59" ht="15" x14ac:dyDescent="0.25">
      <c r="C5789"/>
      <c r="D5789"/>
      <c r="E5789"/>
      <c r="AH5789"/>
      <c r="BG5789"/>
    </row>
    <row r="5790" spans="3:59" ht="15" x14ac:dyDescent="0.25">
      <c r="C5790"/>
      <c r="D5790"/>
      <c r="E5790"/>
      <c r="AH5790"/>
      <c r="BG5790"/>
    </row>
    <row r="5791" spans="3:59" ht="15" x14ac:dyDescent="0.25">
      <c r="C5791"/>
      <c r="D5791"/>
      <c r="E5791"/>
      <c r="AH5791"/>
      <c r="BG5791"/>
    </row>
    <row r="5792" spans="3:59" ht="15" x14ac:dyDescent="0.25">
      <c r="C5792"/>
      <c r="D5792"/>
      <c r="E5792"/>
      <c r="AH5792"/>
      <c r="BG5792"/>
    </row>
    <row r="5793" spans="3:59" ht="15" x14ac:dyDescent="0.25">
      <c r="C5793"/>
      <c r="D5793"/>
      <c r="E5793"/>
      <c r="AH5793"/>
      <c r="BG5793"/>
    </row>
    <row r="5794" spans="3:59" ht="15" x14ac:dyDescent="0.25">
      <c r="C5794"/>
      <c r="D5794"/>
      <c r="E5794"/>
      <c r="AH5794"/>
      <c r="BG5794"/>
    </row>
    <row r="5795" spans="3:59" ht="15" x14ac:dyDescent="0.25">
      <c r="C5795"/>
      <c r="D5795"/>
      <c r="E5795"/>
      <c r="AH5795"/>
      <c r="BG5795"/>
    </row>
    <row r="5796" spans="3:59" ht="15" x14ac:dyDescent="0.25">
      <c r="C5796"/>
      <c r="D5796"/>
      <c r="E5796"/>
      <c r="AH5796"/>
      <c r="BG5796"/>
    </row>
    <row r="5797" spans="3:59" ht="15" x14ac:dyDescent="0.25">
      <c r="C5797"/>
      <c r="D5797"/>
      <c r="E5797"/>
      <c r="AH5797"/>
      <c r="BG5797"/>
    </row>
    <row r="5798" spans="3:59" ht="15" x14ac:dyDescent="0.25">
      <c r="C5798"/>
      <c r="D5798"/>
      <c r="E5798"/>
      <c r="AH5798"/>
      <c r="BG5798"/>
    </row>
    <row r="5799" spans="3:59" ht="15" x14ac:dyDescent="0.25">
      <c r="C5799"/>
      <c r="D5799"/>
      <c r="E5799"/>
      <c r="AH5799"/>
      <c r="BG5799"/>
    </row>
    <row r="5800" spans="3:59" ht="15" x14ac:dyDescent="0.25">
      <c r="C5800"/>
      <c r="D5800"/>
      <c r="E5800"/>
      <c r="AH5800"/>
      <c r="BG5800"/>
    </row>
    <row r="5801" spans="3:59" ht="15" x14ac:dyDescent="0.25">
      <c r="C5801"/>
      <c r="D5801"/>
      <c r="E5801"/>
      <c r="AH5801"/>
      <c r="BG5801"/>
    </row>
    <row r="5802" spans="3:59" ht="15" x14ac:dyDescent="0.25">
      <c r="C5802"/>
      <c r="D5802"/>
      <c r="E5802"/>
      <c r="AH5802"/>
      <c r="BG5802"/>
    </row>
    <row r="5803" spans="3:59" ht="15" x14ac:dyDescent="0.25">
      <c r="C5803"/>
      <c r="D5803"/>
      <c r="E5803"/>
      <c r="AH5803"/>
      <c r="BG5803"/>
    </row>
    <row r="5804" spans="3:59" ht="15" x14ac:dyDescent="0.25">
      <c r="C5804"/>
      <c r="D5804"/>
      <c r="E5804"/>
      <c r="AH5804"/>
      <c r="BG5804"/>
    </row>
    <row r="5805" spans="3:59" ht="15" x14ac:dyDescent="0.25">
      <c r="C5805"/>
      <c r="D5805"/>
      <c r="E5805"/>
      <c r="AH5805"/>
      <c r="BG5805"/>
    </row>
    <row r="5806" spans="3:59" ht="15" x14ac:dyDescent="0.25">
      <c r="C5806"/>
      <c r="D5806"/>
      <c r="E5806"/>
      <c r="AH5806"/>
      <c r="BG5806"/>
    </row>
    <row r="5807" spans="3:59" ht="15" x14ac:dyDescent="0.25">
      <c r="C5807"/>
      <c r="D5807"/>
      <c r="E5807"/>
      <c r="AH5807"/>
      <c r="BG5807"/>
    </row>
    <row r="5808" spans="3:59" ht="15" x14ac:dyDescent="0.25">
      <c r="C5808"/>
      <c r="D5808"/>
      <c r="E5808"/>
      <c r="AH5808"/>
      <c r="BG5808"/>
    </row>
    <row r="5809" spans="3:59" ht="15" x14ac:dyDescent="0.25">
      <c r="C5809"/>
      <c r="D5809"/>
      <c r="E5809"/>
      <c r="AH5809"/>
      <c r="BG5809"/>
    </row>
    <row r="5810" spans="3:59" ht="15" x14ac:dyDescent="0.25">
      <c r="C5810"/>
      <c r="D5810"/>
      <c r="E5810"/>
      <c r="AH5810"/>
      <c r="BG5810"/>
    </row>
    <row r="5811" spans="3:59" ht="15" x14ac:dyDescent="0.25">
      <c r="C5811"/>
      <c r="D5811"/>
      <c r="E5811"/>
      <c r="AH5811"/>
      <c r="BG5811"/>
    </row>
    <row r="5812" spans="3:59" ht="15" x14ac:dyDescent="0.25">
      <c r="C5812"/>
      <c r="D5812"/>
      <c r="E5812"/>
      <c r="AH5812"/>
      <c r="BG5812"/>
    </row>
    <row r="5813" spans="3:59" ht="15" x14ac:dyDescent="0.25">
      <c r="C5813"/>
      <c r="D5813"/>
      <c r="E5813"/>
      <c r="AH5813"/>
      <c r="BG5813"/>
    </row>
    <row r="5814" spans="3:59" ht="15" x14ac:dyDescent="0.25">
      <c r="C5814"/>
      <c r="D5814"/>
      <c r="E5814"/>
      <c r="AH5814"/>
      <c r="BG5814"/>
    </row>
    <row r="5815" spans="3:59" ht="15" x14ac:dyDescent="0.25">
      <c r="C5815"/>
      <c r="D5815"/>
      <c r="E5815"/>
      <c r="AH5815"/>
      <c r="BG5815"/>
    </row>
    <row r="5816" spans="3:59" ht="15" x14ac:dyDescent="0.25">
      <c r="C5816"/>
      <c r="D5816"/>
      <c r="E5816"/>
      <c r="AH5816"/>
      <c r="BG5816"/>
    </row>
    <row r="5817" spans="3:59" ht="15" x14ac:dyDescent="0.25">
      <c r="C5817"/>
      <c r="D5817"/>
      <c r="E5817"/>
      <c r="AH5817"/>
      <c r="BG5817"/>
    </row>
    <row r="5818" spans="3:59" ht="15" x14ac:dyDescent="0.25">
      <c r="C5818"/>
      <c r="D5818"/>
      <c r="E5818"/>
      <c r="AH5818"/>
      <c r="BG5818"/>
    </row>
    <row r="5819" spans="3:59" ht="15" x14ac:dyDescent="0.25">
      <c r="C5819"/>
      <c r="D5819"/>
      <c r="E5819"/>
      <c r="AH5819"/>
      <c r="BG5819"/>
    </row>
    <row r="5820" spans="3:59" ht="15" x14ac:dyDescent="0.25">
      <c r="C5820"/>
      <c r="D5820"/>
      <c r="E5820"/>
      <c r="AH5820"/>
      <c r="BG5820"/>
    </row>
    <row r="5821" spans="3:59" ht="15" x14ac:dyDescent="0.25">
      <c r="C5821"/>
      <c r="D5821"/>
      <c r="E5821"/>
      <c r="AH5821"/>
      <c r="BG5821"/>
    </row>
    <row r="5822" spans="3:59" ht="15" x14ac:dyDescent="0.25">
      <c r="C5822"/>
      <c r="D5822"/>
      <c r="E5822"/>
      <c r="AH5822"/>
      <c r="BG5822"/>
    </row>
    <row r="5823" spans="3:59" ht="15" x14ac:dyDescent="0.25">
      <c r="C5823"/>
      <c r="D5823"/>
      <c r="E5823"/>
      <c r="AH5823"/>
      <c r="BG5823"/>
    </row>
    <row r="5824" spans="3:59" ht="15" x14ac:dyDescent="0.25">
      <c r="C5824"/>
      <c r="D5824"/>
      <c r="E5824"/>
      <c r="AH5824"/>
      <c r="BG5824"/>
    </row>
    <row r="5825" spans="3:59" ht="15" x14ac:dyDescent="0.25">
      <c r="C5825"/>
      <c r="D5825"/>
      <c r="E5825"/>
      <c r="AH5825"/>
      <c r="BG5825"/>
    </row>
    <row r="5826" spans="3:59" ht="15" x14ac:dyDescent="0.25">
      <c r="C5826"/>
      <c r="D5826"/>
      <c r="E5826"/>
      <c r="AH5826"/>
      <c r="BG5826"/>
    </row>
    <row r="5827" spans="3:59" ht="15" x14ac:dyDescent="0.25">
      <c r="C5827"/>
      <c r="D5827"/>
      <c r="E5827"/>
      <c r="AH5827"/>
      <c r="BG5827"/>
    </row>
    <row r="5828" spans="3:59" ht="15" x14ac:dyDescent="0.25">
      <c r="C5828"/>
      <c r="D5828"/>
      <c r="E5828"/>
      <c r="AH5828"/>
      <c r="BG5828"/>
    </row>
    <row r="5829" spans="3:59" ht="15" x14ac:dyDescent="0.25">
      <c r="C5829"/>
      <c r="D5829"/>
      <c r="E5829"/>
      <c r="AH5829"/>
      <c r="BG5829"/>
    </row>
    <row r="5830" spans="3:59" ht="15" x14ac:dyDescent="0.25">
      <c r="C5830"/>
      <c r="D5830"/>
      <c r="E5830"/>
      <c r="AH5830"/>
      <c r="BG5830"/>
    </row>
    <row r="5831" spans="3:59" ht="15" x14ac:dyDescent="0.25">
      <c r="C5831"/>
      <c r="D5831"/>
      <c r="E5831"/>
      <c r="AH5831"/>
      <c r="BG5831"/>
    </row>
    <row r="5832" spans="3:59" ht="15" x14ac:dyDescent="0.25">
      <c r="C5832"/>
      <c r="D5832"/>
      <c r="E5832"/>
      <c r="AH5832"/>
      <c r="BG5832"/>
    </row>
    <row r="5833" spans="3:59" ht="15" x14ac:dyDescent="0.25">
      <c r="C5833"/>
      <c r="D5833"/>
      <c r="E5833"/>
      <c r="AH5833"/>
      <c r="BG5833"/>
    </row>
    <row r="5834" spans="3:59" ht="15" x14ac:dyDescent="0.25">
      <c r="C5834"/>
      <c r="D5834"/>
      <c r="E5834"/>
      <c r="AH5834"/>
      <c r="BG5834"/>
    </row>
    <row r="5835" spans="3:59" ht="15" x14ac:dyDescent="0.25">
      <c r="C5835"/>
      <c r="D5835"/>
      <c r="E5835"/>
      <c r="AH5835"/>
      <c r="BG5835"/>
    </row>
    <row r="5836" spans="3:59" ht="15" x14ac:dyDescent="0.25">
      <c r="C5836"/>
      <c r="D5836"/>
      <c r="E5836"/>
      <c r="AH5836"/>
      <c r="BG5836"/>
    </row>
    <row r="5837" spans="3:59" ht="15" x14ac:dyDescent="0.25">
      <c r="C5837"/>
      <c r="D5837"/>
      <c r="E5837"/>
      <c r="AH5837"/>
      <c r="BG5837"/>
    </row>
    <row r="5838" spans="3:59" ht="15" x14ac:dyDescent="0.25">
      <c r="C5838"/>
      <c r="D5838"/>
      <c r="E5838"/>
      <c r="AH5838"/>
      <c r="BG5838"/>
    </row>
    <row r="5839" spans="3:59" ht="15" x14ac:dyDescent="0.25">
      <c r="C5839"/>
      <c r="D5839"/>
      <c r="E5839"/>
      <c r="AH5839"/>
      <c r="BG5839"/>
    </row>
    <row r="5840" spans="3:59" ht="15" x14ac:dyDescent="0.25">
      <c r="C5840"/>
      <c r="D5840"/>
      <c r="E5840"/>
      <c r="AH5840"/>
      <c r="BG5840"/>
    </row>
    <row r="5841" spans="3:59" ht="15" x14ac:dyDescent="0.25">
      <c r="C5841"/>
      <c r="D5841"/>
      <c r="E5841"/>
      <c r="AH5841"/>
      <c r="BG5841"/>
    </row>
    <row r="5842" spans="3:59" ht="15" x14ac:dyDescent="0.25">
      <c r="C5842"/>
      <c r="D5842"/>
      <c r="E5842"/>
      <c r="AH5842"/>
      <c r="BG5842"/>
    </row>
    <row r="5843" spans="3:59" ht="15" x14ac:dyDescent="0.25">
      <c r="C5843"/>
      <c r="D5843"/>
      <c r="E5843"/>
      <c r="AH5843"/>
      <c r="BG5843"/>
    </row>
    <row r="5844" spans="3:59" ht="15" x14ac:dyDescent="0.25">
      <c r="C5844"/>
      <c r="D5844"/>
      <c r="E5844"/>
      <c r="AH5844"/>
      <c r="BG5844"/>
    </row>
    <row r="5845" spans="3:59" ht="15" x14ac:dyDescent="0.25">
      <c r="C5845"/>
      <c r="D5845"/>
      <c r="E5845"/>
      <c r="AH5845"/>
      <c r="BG5845"/>
    </row>
    <row r="5846" spans="3:59" ht="15" x14ac:dyDescent="0.25">
      <c r="C5846"/>
      <c r="D5846"/>
      <c r="E5846"/>
      <c r="AH5846"/>
      <c r="BG5846"/>
    </row>
    <row r="5847" spans="3:59" ht="15" x14ac:dyDescent="0.25">
      <c r="C5847"/>
      <c r="D5847"/>
      <c r="E5847"/>
      <c r="AH5847"/>
      <c r="BG5847"/>
    </row>
    <row r="5848" spans="3:59" ht="15" x14ac:dyDescent="0.25">
      <c r="C5848"/>
      <c r="D5848"/>
      <c r="E5848"/>
      <c r="AH5848"/>
      <c r="BG5848"/>
    </row>
    <row r="5849" spans="3:59" ht="15" x14ac:dyDescent="0.25">
      <c r="C5849"/>
      <c r="D5849"/>
      <c r="E5849"/>
      <c r="AH5849"/>
      <c r="BG5849"/>
    </row>
    <row r="5850" spans="3:59" ht="15" x14ac:dyDescent="0.25">
      <c r="C5850"/>
      <c r="D5850"/>
      <c r="E5850"/>
      <c r="AH5850"/>
      <c r="BG5850"/>
    </row>
    <row r="5851" spans="3:59" ht="15" x14ac:dyDescent="0.25">
      <c r="C5851"/>
      <c r="D5851"/>
      <c r="E5851"/>
      <c r="AH5851"/>
      <c r="BG5851"/>
    </row>
    <row r="5852" spans="3:59" ht="15" x14ac:dyDescent="0.25">
      <c r="C5852"/>
      <c r="D5852"/>
      <c r="E5852"/>
      <c r="AH5852"/>
      <c r="BG5852"/>
    </row>
    <row r="5853" spans="3:59" ht="15" x14ac:dyDescent="0.25">
      <c r="C5853"/>
      <c r="D5853"/>
      <c r="E5853"/>
      <c r="AH5853"/>
      <c r="BG5853"/>
    </row>
    <row r="5854" spans="3:59" ht="15" x14ac:dyDescent="0.25">
      <c r="C5854"/>
      <c r="D5854"/>
      <c r="E5854"/>
      <c r="AH5854"/>
      <c r="BG5854"/>
    </row>
    <row r="5855" spans="3:59" ht="15" x14ac:dyDescent="0.25">
      <c r="C5855"/>
      <c r="D5855"/>
      <c r="E5855"/>
      <c r="AH5855"/>
      <c r="BG5855"/>
    </row>
    <row r="5856" spans="3:59" ht="15" x14ac:dyDescent="0.25">
      <c r="C5856"/>
      <c r="D5856"/>
      <c r="E5856"/>
      <c r="AH5856"/>
      <c r="BG5856"/>
    </row>
    <row r="5857" spans="3:59" ht="15" x14ac:dyDescent="0.25">
      <c r="C5857"/>
      <c r="D5857"/>
      <c r="E5857"/>
      <c r="AH5857"/>
      <c r="BG5857"/>
    </row>
    <row r="5858" spans="3:59" ht="15" x14ac:dyDescent="0.25">
      <c r="C5858"/>
      <c r="D5858"/>
      <c r="E5858"/>
      <c r="AH5858"/>
      <c r="BG5858"/>
    </row>
    <row r="5859" spans="3:59" ht="15" x14ac:dyDescent="0.25">
      <c r="C5859"/>
      <c r="D5859"/>
      <c r="E5859"/>
      <c r="AH5859"/>
      <c r="BG5859"/>
    </row>
    <row r="5860" spans="3:59" ht="15" x14ac:dyDescent="0.25">
      <c r="C5860"/>
      <c r="D5860"/>
      <c r="E5860"/>
      <c r="AH5860"/>
      <c r="BG5860"/>
    </row>
    <row r="5861" spans="3:59" ht="15" x14ac:dyDescent="0.25">
      <c r="C5861"/>
      <c r="D5861"/>
      <c r="E5861"/>
      <c r="AH5861"/>
      <c r="BG5861"/>
    </row>
    <row r="5862" spans="3:59" ht="15" x14ac:dyDescent="0.25">
      <c r="C5862"/>
      <c r="D5862"/>
      <c r="E5862"/>
      <c r="AH5862"/>
      <c r="BG5862"/>
    </row>
    <row r="5863" spans="3:59" ht="15" x14ac:dyDescent="0.25">
      <c r="C5863"/>
      <c r="D5863"/>
      <c r="E5863"/>
      <c r="AH5863"/>
      <c r="BG5863"/>
    </row>
    <row r="5864" spans="3:59" ht="15" x14ac:dyDescent="0.25">
      <c r="C5864"/>
      <c r="D5864"/>
      <c r="E5864"/>
      <c r="AH5864"/>
      <c r="BG5864"/>
    </row>
    <row r="5865" spans="3:59" ht="15" x14ac:dyDescent="0.25">
      <c r="C5865"/>
      <c r="D5865"/>
      <c r="E5865"/>
      <c r="AH5865"/>
      <c r="BG5865"/>
    </row>
    <row r="5866" spans="3:59" ht="15" x14ac:dyDescent="0.25">
      <c r="C5866"/>
      <c r="D5866"/>
      <c r="E5866"/>
      <c r="AH5866"/>
      <c r="BG5866"/>
    </row>
    <row r="5867" spans="3:59" ht="15" x14ac:dyDescent="0.25">
      <c r="C5867"/>
      <c r="D5867"/>
      <c r="E5867"/>
      <c r="AH5867"/>
      <c r="BG5867"/>
    </row>
    <row r="5868" spans="3:59" ht="15" x14ac:dyDescent="0.25">
      <c r="C5868"/>
      <c r="D5868"/>
      <c r="E5868"/>
      <c r="AH5868"/>
      <c r="BG5868"/>
    </row>
    <row r="5869" spans="3:59" ht="15" x14ac:dyDescent="0.25">
      <c r="C5869"/>
      <c r="D5869"/>
      <c r="E5869"/>
      <c r="AH5869"/>
      <c r="BG5869"/>
    </row>
    <row r="5870" spans="3:59" ht="15" x14ac:dyDescent="0.25">
      <c r="C5870"/>
      <c r="D5870"/>
      <c r="E5870"/>
      <c r="AH5870"/>
      <c r="BG5870"/>
    </row>
    <row r="5871" spans="3:59" ht="15" x14ac:dyDescent="0.25">
      <c r="C5871"/>
      <c r="D5871"/>
      <c r="E5871"/>
      <c r="AH5871"/>
      <c r="BG5871"/>
    </row>
    <row r="5872" spans="3:59" ht="15" x14ac:dyDescent="0.25">
      <c r="C5872"/>
      <c r="D5872"/>
      <c r="E5872"/>
      <c r="AH5872"/>
      <c r="BG5872"/>
    </row>
    <row r="5873" spans="3:59" ht="15" x14ac:dyDescent="0.25">
      <c r="C5873"/>
      <c r="D5873"/>
      <c r="E5873"/>
      <c r="AH5873"/>
      <c r="BG5873"/>
    </row>
    <row r="5874" spans="3:59" ht="15" x14ac:dyDescent="0.25">
      <c r="C5874"/>
      <c r="D5874"/>
      <c r="E5874"/>
      <c r="AH5874"/>
      <c r="BG5874"/>
    </row>
    <row r="5875" spans="3:59" ht="15" x14ac:dyDescent="0.25">
      <c r="C5875"/>
      <c r="D5875"/>
      <c r="E5875"/>
      <c r="AH5875"/>
      <c r="BG5875"/>
    </row>
    <row r="5876" spans="3:59" ht="15" x14ac:dyDescent="0.25">
      <c r="C5876"/>
      <c r="D5876"/>
      <c r="E5876"/>
      <c r="AH5876"/>
      <c r="BG5876"/>
    </row>
    <row r="5877" spans="3:59" ht="15" x14ac:dyDescent="0.25">
      <c r="C5877"/>
      <c r="D5877"/>
      <c r="E5877"/>
      <c r="AH5877"/>
      <c r="BG5877"/>
    </row>
    <row r="5878" spans="3:59" ht="15" x14ac:dyDescent="0.25">
      <c r="C5878"/>
      <c r="D5878"/>
      <c r="E5878"/>
      <c r="AH5878"/>
      <c r="BG5878"/>
    </row>
    <row r="5879" spans="3:59" ht="15" x14ac:dyDescent="0.25">
      <c r="C5879"/>
      <c r="D5879"/>
      <c r="E5879"/>
      <c r="AH5879"/>
      <c r="BG5879"/>
    </row>
    <row r="5880" spans="3:59" ht="15" x14ac:dyDescent="0.25">
      <c r="C5880"/>
      <c r="D5880"/>
      <c r="E5880"/>
      <c r="AH5880"/>
      <c r="BG5880"/>
    </row>
    <row r="5881" spans="3:59" ht="15" x14ac:dyDescent="0.25">
      <c r="C5881"/>
      <c r="D5881"/>
      <c r="E5881"/>
      <c r="AH5881"/>
      <c r="BG5881"/>
    </row>
    <row r="5882" spans="3:59" ht="15" x14ac:dyDescent="0.25">
      <c r="C5882"/>
      <c r="D5882"/>
      <c r="E5882"/>
      <c r="AH5882"/>
      <c r="BG5882"/>
    </row>
    <row r="5883" spans="3:59" ht="15" x14ac:dyDescent="0.25">
      <c r="C5883"/>
      <c r="D5883"/>
      <c r="E5883"/>
      <c r="AH5883"/>
      <c r="BG5883"/>
    </row>
    <row r="5884" spans="3:59" ht="15" x14ac:dyDescent="0.25">
      <c r="C5884"/>
      <c r="D5884"/>
      <c r="E5884"/>
      <c r="AH5884"/>
      <c r="BG5884"/>
    </row>
    <row r="5885" spans="3:59" ht="15" x14ac:dyDescent="0.25">
      <c r="C5885"/>
      <c r="D5885"/>
      <c r="E5885"/>
      <c r="AH5885"/>
      <c r="BG5885"/>
    </row>
    <row r="5886" spans="3:59" ht="15" x14ac:dyDescent="0.25">
      <c r="C5886"/>
      <c r="D5886"/>
      <c r="E5886"/>
      <c r="AH5886"/>
      <c r="BG5886"/>
    </row>
    <row r="5887" spans="3:59" ht="15" x14ac:dyDescent="0.25">
      <c r="C5887"/>
      <c r="D5887"/>
      <c r="E5887"/>
      <c r="AH5887"/>
      <c r="BG5887"/>
    </row>
    <row r="5888" spans="3:59" ht="15" x14ac:dyDescent="0.25">
      <c r="C5888"/>
      <c r="D5888"/>
      <c r="E5888"/>
      <c r="AH5888"/>
      <c r="BG5888"/>
    </row>
    <row r="5889" spans="3:59" ht="15" x14ac:dyDescent="0.25">
      <c r="C5889"/>
      <c r="D5889"/>
      <c r="E5889"/>
      <c r="AH5889"/>
      <c r="BG5889"/>
    </row>
    <row r="5890" spans="3:59" ht="15" x14ac:dyDescent="0.25">
      <c r="C5890"/>
      <c r="D5890"/>
      <c r="E5890"/>
      <c r="AH5890"/>
      <c r="BG5890"/>
    </row>
    <row r="5891" spans="3:59" ht="15" x14ac:dyDescent="0.25">
      <c r="C5891"/>
      <c r="D5891"/>
      <c r="E5891"/>
      <c r="AH5891"/>
      <c r="BG5891"/>
    </row>
    <row r="5892" spans="3:59" ht="15" x14ac:dyDescent="0.25">
      <c r="C5892"/>
      <c r="D5892"/>
      <c r="E5892"/>
      <c r="AH5892"/>
      <c r="BG5892"/>
    </row>
    <row r="5893" spans="3:59" ht="15" x14ac:dyDescent="0.25">
      <c r="C5893"/>
      <c r="D5893"/>
      <c r="E5893"/>
      <c r="AH5893"/>
      <c r="BG5893"/>
    </row>
    <row r="5894" spans="3:59" ht="15" x14ac:dyDescent="0.25">
      <c r="C5894"/>
      <c r="D5894"/>
      <c r="E5894"/>
      <c r="AH5894"/>
      <c r="BG5894"/>
    </row>
    <row r="5895" spans="3:59" ht="15" x14ac:dyDescent="0.25">
      <c r="C5895"/>
      <c r="D5895"/>
      <c r="E5895"/>
      <c r="AH5895"/>
      <c r="BG5895"/>
    </row>
    <row r="5896" spans="3:59" ht="15" x14ac:dyDescent="0.25">
      <c r="C5896"/>
      <c r="D5896"/>
      <c r="E5896"/>
      <c r="AH5896"/>
      <c r="BG5896"/>
    </row>
    <row r="5897" spans="3:59" ht="15" x14ac:dyDescent="0.25">
      <c r="C5897"/>
      <c r="D5897"/>
      <c r="E5897"/>
      <c r="AH5897"/>
      <c r="BG5897"/>
    </row>
    <row r="5898" spans="3:59" ht="15" x14ac:dyDescent="0.25">
      <c r="C5898"/>
      <c r="D5898"/>
      <c r="E5898"/>
      <c r="AH5898"/>
      <c r="BG5898"/>
    </row>
    <row r="5899" spans="3:59" ht="15" x14ac:dyDescent="0.25">
      <c r="C5899"/>
      <c r="D5899"/>
      <c r="E5899"/>
      <c r="AH5899"/>
      <c r="BG5899"/>
    </row>
    <row r="5900" spans="3:59" ht="15" x14ac:dyDescent="0.25">
      <c r="C5900"/>
      <c r="D5900"/>
      <c r="E5900"/>
      <c r="AH5900"/>
      <c r="BG5900"/>
    </row>
    <row r="5901" spans="3:59" ht="15" x14ac:dyDescent="0.25">
      <c r="C5901"/>
      <c r="D5901"/>
      <c r="E5901"/>
      <c r="AH5901"/>
      <c r="BG5901"/>
    </row>
    <row r="5902" spans="3:59" ht="15" x14ac:dyDescent="0.25">
      <c r="C5902"/>
      <c r="D5902"/>
      <c r="E5902"/>
      <c r="AH5902"/>
      <c r="BG5902"/>
    </row>
    <row r="5903" spans="3:59" ht="15" x14ac:dyDescent="0.25">
      <c r="C5903"/>
      <c r="D5903"/>
      <c r="E5903"/>
      <c r="AH5903"/>
      <c r="BG5903"/>
    </row>
    <row r="5904" spans="3:59" ht="15" x14ac:dyDescent="0.25">
      <c r="C5904"/>
      <c r="D5904"/>
      <c r="E5904"/>
      <c r="AH5904"/>
      <c r="BG5904"/>
    </row>
    <row r="5905" spans="3:59" ht="15" x14ac:dyDescent="0.25">
      <c r="C5905"/>
      <c r="D5905"/>
      <c r="E5905"/>
      <c r="AH5905"/>
      <c r="BG5905"/>
    </row>
    <row r="5906" spans="3:59" ht="15" x14ac:dyDescent="0.25">
      <c r="C5906"/>
      <c r="D5906"/>
      <c r="E5906"/>
      <c r="AH5906"/>
      <c r="BG5906"/>
    </row>
    <row r="5907" spans="3:59" ht="15" x14ac:dyDescent="0.25">
      <c r="C5907"/>
      <c r="D5907"/>
      <c r="E5907"/>
      <c r="AH5907"/>
      <c r="BG5907"/>
    </row>
    <row r="5908" spans="3:59" ht="15" x14ac:dyDescent="0.25">
      <c r="C5908"/>
      <c r="D5908"/>
      <c r="E5908"/>
      <c r="AH5908"/>
      <c r="BG5908"/>
    </row>
    <row r="5909" spans="3:59" ht="15" x14ac:dyDescent="0.25">
      <c r="C5909"/>
      <c r="D5909"/>
      <c r="E5909"/>
      <c r="AH5909"/>
      <c r="BG5909"/>
    </row>
    <row r="5910" spans="3:59" ht="15" x14ac:dyDescent="0.25">
      <c r="C5910"/>
      <c r="D5910"/>
      <c r="E5910"/>
      <c r="AH5910"/>
      <c r="BG5910"/>
    </row>
    <row r="5911" spans="3:59" ht="15" x14ac:dyDescent="0.25">
      <c r="C5911"/>
      <c r="D5911"/>
      <c r="E5911"/>
      <c r="AH5911"/>
      <c r="BG5911"/>
    </row>
    <row r="5912" spans="3:59" ht="15" x14ac:dyDescent="0.25">
      <c r="C5912"/>
      <c r="D5912"/>
      <c r="E5912"/>
      <c r="AH5912"/>
      <c r="BG5912"/>
    </row>
    <row r="5913" spans="3:59" ht="15" x14ac:dyDescent="0.25">
      <c r="C5913"/>
      <c r="D5913"/>
      <c r="E5913"/>
      <c r="AH5913"/>
      <c r="BG5913"/>
    </row>
    <row r="5914" spans="3:59" ht="15" x14ac:dyDescent="0.25">
      <c r="C5914"/>
      <c r="D5914"/>
      <c r="E5914"/>
      <c r="AH5914"/>
      <c r="BG5914"/>
    </row>
    <row r="5915" spans="3:59" ht="15" x14ac:dyDescent="0.25">
      <c r="C5915"/>
      <c r="D5915"/>
      <c r="E5915"/>
      <c r="AH5915"/>
      <c r="BG5915"/>
    </row>
    <row r="5916" spans="3:59" ht="15" x14ac:dyDescent="0.25">
      <c r="C5916"/>
      <c r="D5916"/>
      <c r="E5916"/>
      <c r="AH5916"/>
      <c r="BG5916"/>
    </row>
    <row r="5917" spans="3:59" ht="15" x14ac:dyDescent="0.25">
      <c r="C5917"/>
      <c r="D5917"/>
      <c r="E5917"/>
      <c r="AH5917"/>
      <c r="BG5917"/>
    </row>
    <row r="5918" spans="3:59" ht="15" x14ac:dyDescent="0.25">
      <c r="C5918"/>
      <c r="D5918"/>
      <c r="E5918"/>
      <c r="AH5918"/>
      <c r="BG5918"/>
    </row>
    <row r="5919" spans="3:59" ht="15" x14ac:dyDescent="0.25">
      <c r="C5919"/>
      <c r="D5919"/>
      <c r="E5919"/>
      <c r="AH5919"/>
      <c r="BG5919"/>
    </row>
    <row r="5920" spans="3:59" ht="15" x14ac:dyDescent="0.25">
      <c r="C5920"/>
      <c r="D5920"/>
      <c r="E5920"/>
      <c r="AH5920"/>
      <c r="BG5920"/>
    </row>
    <row r="5921" spans="3:59" ht="15" x14ac:dyDescent="0.25">
      <c r="C5921"/>
      <c r="D5921"/>
      <c r="E5921"/>
      <c r="AH5921"/>
      <c r="BG5921"/>
    </row>
    <row r="5922" spans="3:59" ht="15" x14ac:dyDescent="0.25">
      <c r="C5922"/>
      <c r="D5922"/>
      <c r="E5922"/>
      <c r="AH5922"/>
      <c r="BG5922"/>
    </row>
    <row r="5923" spans="3:59" ht="15" x14ac:dyDescent="0.25">
      <c r="C5923"/>
      <c r="D5923"/>
      <c r="E5923"/>
      <c r="AH5923"/>
      <c r="BG5923"/>
    </row>
    <row r="5924" spans="3:59" ht="15" x14ac:dyDescent="0.25">
      <c r="C5924"/>
      <c r="D5924"/>
      <c r="E5924"/>
      <c r="AH5924"/>
      <c r="BG5924"/>
    </row>
    <row r="5925" spans="3:59" ht="15" x14ac:dyDescent="0.25">
      <c r="C5925"/>
      <c r="D5925"/>
      <c r="E5925"/>
      <c r="AH5925"/>
      <c r="BG5925"/>
    </row>
    <row r="5926" spans="3:59" ht="15" x14ac:dyDescent="0.25">
      <c r="C5926"/>
      <c r="D5926"/>
      <c r="E5926"/>
      <c r="AH5926"/>
      <c r="BG5926"/>
    </row>
    <row r="5927" spans="3:59" ht="15" x14ac:dyDescent="0.25">
      <c r="C5927"/>
      <c r="D5927"/>
      <c r="E5927"/>
      <c r="AH5927"/>
      <c r="BG5927"/>
    </row>
    <row r="5928" spans="3:59" ht="15" x14ac:dyDescent="0.25">
      <c r="C5928"/>
      <c r="D5928"/>
      <c r="E5928"/>
      <c r="AH5928"/>
      <c r="BG5928"/>
    </row>
    <row r="5929" spans="3:59" ht="15" x14ac:dyDescent="0.25">
      <c r="C5929"/>
      <c r="D5929"/>
      <c r="E5929"/>
      <c r="AH5929"/>
      <c r="BG5929"/>
    </row>
    <row r="5930" spans="3:59" ht="15" x14ac:dyDescent="0.25">
      <c r="C5930"/>
      <c r="D5930"/>
      <c r="E5930"/>
      <c r="AH5930"/>
      <c r="BG5930"/>
    </row>
    <row r="5931" spans="3:59" ht="15" x14ac:dyDescent="0.25">
      <c r="C5931"/>
      <c r="D5931"/>
      <c r="E5931"/>
      <c r="AH5931"/>
      <c r="BG5931"/>
    </row>
    <row r="5932" spans="3:59" ht="15" x14ac:dyDescent="0.25">
      <c r="C5932"/>
      <c r="D5932"/>
      <c r="E5932"/>
      <c r="AH5932"/>
      <c r="BG5932"/>
    </row>
    <row r="5933" spans="3:59" ht="15" x14ac:dyDescent="0.25">
      <c r="C5933"/>
      <c r="D5933"/>
      <c r="E5933"/>
      <c r="AH5933"/>
      <c r="BG5933"/>
    </row>
    <row r="5934" spans="3:59" ht="15" x14ac:dyDescent="0.25">
      <c r="C5934"/>
      <c r="D5934"/>
      <c r="E5934"/>
      <c r="AH5934"/>
      <c r="BG5934"/>
    </row>
    <row r="5935" spans="3:59" ht="15" x14ac:dyDescent="0.25">
      <c r="C5935"/>
      <c r="D5935"/>
      <c r="E5935"/>
      <c r="AH5935"/>
      <c r="BG5935"/>
    </row>
    <row r="5936" spans="3:59" ht="15" x14ac:dyDescent="0.25">
      <c r="C5936"/>
      <c r="D5936"/>
      <c r="E5936"/>
      <c r="AH5936"/>
      <c r="BG5936"/>
    </row>
    <row r="5937" spans="3:59" ht="15" x14ac:dyDescent="0.25">
      <c r="C5937"/>
      <c r="D5937"/>
      <c r="E5937"/>
      <c r="AH5937"/>
      <c r="BG5937"/>
    </row>
    <row r="5938" spans="3:59" ht="15" x14ac:dyDescent="0.25">
      <c r="C5938"/>
      <c r="D5938"/>
      <c r="E5938"/>
      <c r="AH5938"/>
      <c r="BG5938"/>
    </row>
    <row r="5939" spans="3:59" ht="15" x14ac:dyDescent="0.25">
      <c r="C5939"/>
      <c r="D5939"/>
      <c r="E5939"/>
      <c r="AH5939"/>
      <c r="BG5939"/>
    </row>
    <row r="5940" spans="3:59" ht="15" x14ac:dyDescent="0.25">
      <c r="C5940"/>
      <c r="D5940"/>
      <c r="E5940"/>
      <c r="AH5940"/>
      <c r="BG5940"/>
    </row>
    <row r="5941" spans="3:59" ht="15" x14ac:dyDescent="0.25">
      <c r="C5941"/>
      <c r="D5941"/>
      <c r="E5941"/>
      <c r="AH5941"/>
      <c r="BG5941"/>
    </row>
    <row r="5942" spans="3:59" ht="15" x14ac:dyDescent="0.25">
      <c r="C5942"/>
      <c r="D5942"/>
      <c r="E5942"/>
      <c r="AH5942"/>
      <c r="BG5942"/>
    </row>
    <row r="5943" spans="3:59" ht="15" x14ac:dyDescent="0.25">
      <c r="C5943"/>
      <c r="D5943"/>
      <c r="E5943"/>
      <c r="AH5943"/>
      <c r="BG5943"/>
    </row>
    <row r="5944" spans="3:59" ht="15" x14ac:dyDescent="0.25">
      <c r="C5944"/>
      <c r="D5944"/>
      <c r="E5944"/>
      <c r="AH5944"/>
      <c r="BG5944"/>
    </row>
    <row r="5945" spans="3:59" ht="15" x14ac:dyDescent="0.25">
      <c r="C5945"/>
      <c r="D5945"/>
      <c r="E5945"/>
      <c r="AH5945"/>
      <c r="BG5945"/>
    </row>
    <row r="5946" spans="3:59" ht="15" x14ac:dyDescent="0.25">
      <c r="C5946"/>
      <c r="D5946"/>
      <c r="E5946"/>
      <c r="AH5946"/>
      <c r="BG5946"/>
    </row>
    <row r="5947" spans="3:59" ht="15" x14ac:dyDescent="0.25">
      <c r="C5947"/>
      <c r="D5947"/>
      <c r="E5947"/>
      <c r="AH5947"/>
      <c r="BG5947"/>
    </row>
    <row r="5948" spans="3:59" ht="15" x14ac:dyDescent="0.25">
      <c r="C5948"/>
      <c r="D5948"/>
      <c r="E5948"/>
      <c r="AH5948"/>
      <c r="BG5948"/>
    </row>
    <row r="5949" spans="3:59" ht="15" x14ac:dyDescent="0.25">
      <c r="C5949"/>
      <c r="D5949"/>
      <c r="E5949"/>
      <c r="AH5949"/>
      <c r="BG5949"/>
    </row>
    <row r="5950" spans="3:59" ht="15" x14ac:dyDescent="0.25">
      <c r="C5950"/>
      <c r="D5950"/>
      <c r="E5950"/>
      <c r="AH5950"/>
      <c r="BG5950"/>
    </row>
    <row r="5951" spans="3:59" ht="15" x14ac:dyDescent="0.25">
      <c r="C5951"/>
      <c r="D5951"/>
      <c r="E5951"/>
      <c r="AH5951"/>
      <c r="BG5951"/>
    </row>
    <row r="5952" spans="3:59" ht="15" x14ac:dyDescent="0.25">
      <c r="C5952"/>
      <c r="D5952"/>
      <c r="E5952"/>
      <c r="AH5952"/>
      <c r="BG5952"/>
    </row>
    <row r="5953" spans="3:59" ht="15" x14ac:dyDescent="0.25">
      <c r="C5953"/>
      <c r="D5953"/>
      <c r="E5953"/>
      <c r="AH5953"/>
      <c r="BG5953"/>
    </row>
    <row r="5954" spans="3:59" ht="15" x14ac:dyDescent="0.25">
      <c r="C5954"/>
      <c r="D5954"/>
      <c r="E5954"/>
      <c r="AH5954"/>
      <c r="BG5954"/>
    </row>
    <row r="5955" spans="3:59" ht="15" x14ac:dyDescent="0.25">
      <c r="C5955"/>
      <c r="D5955"/>
      <c r="E5955"/>
      <c r="AH5955"/>
      <c r="BG5955"/>
    </row>
    <row r="5956" spans="3:59" ht="15" x14ac:dyDescent="0.25">
      <c r="C5956"/>
      <c r="D5956"/>
      <c r="E5956"/>
      <c r="AH5956"/>
      <c r="BG5956"/>
    </row>
    <row r="5957" spans="3:59" ht="15" x14ac:dyDescent="0.25">
      <c r="C5957"/>
      <c r="D5957"/>
      <c r="E5957"/>
      <c r="AH5957"/>
      <c r="BG5957"/>
    </row>
    <row r="5958" spans="3:59" ht="15" x14ac:dyDescent="0.25">
      <c r="C5958"/>
      <c r="D5958"/>
      <c r="E5958"/>
      <c r="AH5958"/>
      <c r="BG5958"/>
    </row>
    <row r="5959" spans="3:59" ht="15" x14ac:dyDescent="0.25">
      <c r="C5959"/>
      <c r="D5959"/>
      <c r="E5959"/>
      <c r="AH5959"/>
      <c r="BG5959"/>
    </row>
    <row r="5960" spans="3:59" ht="15" x14ac:dyDescent="0.25">
      <c r="C5960"/>
      <c r="D5960"/>
      <c r="E5960"/>
      <c r="AH5960"/>
      <c r="BG5960"/>
    </row>
    <row r="5961" spans="3:59" ht="15" x14ac:dyDescent="0.25">
      <c r="C5961"/>
      <c r="D5961"/>
      <c r="E5961"/>
      <c r="AH5961"/>
      <c r="BG5961"/>
    </row>
    <row r="5962" spans="3:59" ht="15" x14ac:dyDescent="0.25">
      <c r="C5962"/>
      <c r="D5962"/>
      <c r="E5962"/>
      <c r="AH5962"/>
      <c r="BG5962"/>
    </row>
    <row r="5963" spans="3:59" ht="15" x14ac:dyDescent="0.25">
      <c r="C5963"/>
      <c r="D5963"/>
      <c r="E5963"/>
      <c r="AH5963"/>
      <c r="BG5963"/>
    </row>
    <row r="5964" spans="3:59" ht="15" x14ac:dyDescent="0.25">
      <c r="C5964"/>
      <c r="D5964"/>
      <c r="E5964"/>
      <c r="AH5964"/>
      <c r="BG5964"/>
    </row>
    <row r="5965" spans="3:59" ht="15" x14ac:dyDescent="0.25">
      <c r="C5965"/>
      <c r="D5965"/>
      <c r="E5965"/>
      <c r="AH5965"/>
      <c r="BG5965"/>
    </row>
    <row r="5966" spans="3:59" ht="15" x14ac:dyDescent="0.25">
      <c r="C5966"/>
      <c r="D5966"/>
      <c r="E5966"/>
      <c r="AH5966"/>
      <c r="BG5966"/>
    </row>
    <row r="5967" spans="3:59" ht="15" x14ac:dyDescent="0.25">
      <c r="C5967"/>
      <c r="D5967"/>
      <c r="E5967"/>
      <c r="AH5967"/>
      <c r="BG5967"/>
    </row>
    <row r="5968" spans="3:59" ht="15" x14ac:dyDescent="0.25">
      <c r="C5968"/>
      <c r="D5968"/>
      <c r="E5968"/>
      <c r="AH5968"/>
      <c r="BG5968"/>
    </row>
    <row r="5969" spans="3:59" ht="15" x14ac:dyDescent="0.25">
      <c r="C5969"/>
      <c r="D5969"/>
      <c r="E5969"/>
      <c r="AH5969"/>
      <c r="BG5969"/>
    </row>
    <row r="5970" spans="3:59" ht="15" x14ac:dyDescent="0.25">
      <c r="C5970"/>
      <c r="D5970"/>
      <c r="E5970"/>
      <c r="AH5970"/>
      <c r="BG5970"/>
    </row>
    <row r="5971" spans="3:59" ht="15" x14ac:dyDescent="0.25">
      <c r="C5971"/>
      <c r="D5971"/>
      <c r="E5971"/>
      <c r="AH5971"/>
      <c r="BG5971"/>
    </row>
    <row r="5972" spans="3:59" ht="15" x14ac:dyDescent="0.25">
      <c r="C5972"/>
      <c r="D5972"/>
      <c r="E5972"/>
      <c r="AH5972"/>
      <c r="BG5972"/>
    </row>
    <row r="5973" spans="3:59" ht="15" x14ac:dyDescent="0.25">
      <c r="C5973"/>
      <c r="D5973"/>
      <c r="E5973"/>
      <c r="AH5973"/>
      <c r="BG5973"/>
    </row>
    <row r="5974" spans="3:59" ht="15" x14ac:dyDescent="0.25">
      <c r="C5974"/>
      <c r="D5974"/>
      <c r="E5974"/>
      <c r="AH5974"/>
      <c r="BG5974"/>
    </row>
    <row r="5975" spans="3:59" ht="15" x14ac:dyDescent="0.25">
      <c r="C5975"/>
      <c r="D5975"/>
      <c r="E5975"/>
      <c r="AH5975"/>
      <c r="BG5975"/>
    </row>
    <row r="5976" spans="3:59" ht="15" x14ac:dyDescent="0.25">
      <c r="C5976"/>
      <c r="D5976"/>
      <c r="E5976"/>
      <c r="AH5976"/>
      <c r="BG5976"/>
    </row>
    <row r="5977" spans="3:59" ht="15" x14ac:dyDescent="0.25">
      <c r="C5977"/>
      <c r="D5977"/>
      <c r="E5977"/>
      <c r="AH5977"/>
      <c r="BG5977"/>
    </row>
    <row r="5978" spans="3:59" ht="15" x14ac:dyDescent="0.25">
      <c r="C5978"/>
      <c r="D5978"/>
      <c r="E5978"/>
      <c r="AH5978"/>
      <c r="BG5978"/>
    </row>
    <row r="5979" spans="3:59" ht="15" x14ac:dyDescent="0.25">
      <c r="C5979"/>
      <c r="D5979"/>
      <c r="E5979"/>
      <c r="AH5979"/>
      <c r="BG5979"/>
    </row>
    <row r="5980" spans="3:59" ht="15" x14ac:dyDescent="0.25">
      <c r="C5980"/>
      <c r="D5980"/>
      <c r="E5980"/>
      <c r="AH5980"/>
      <c r="BG5980"/>
    </row>
    <row r="5981" spans="3:59" ht="15" x14ac:dyDescent="0.25">
      <c r="C5981"/>
      <c r="D5981"/>
      <c r="E5981"/>
      <c r="AH5981"/>
      <c r="BG5981"/>
    </row>
    <row r="5982" spans="3:59" ht="15" x14ac:dyDescent="0.25">
      <c r="C5982"/>
      <c r="D5982"/>
      <c r="E5982"/>
      <c r="AH5982"/>
      <c r="BG5982"/>
    </row>
    <row r="5983" spans="3:59" ht="15" x14ac:dyDescent="0.25">
      <c r="C5983"/>
      <c r="D5983"/>
      <c r="E5983"/>
      <c r="AH5983"/>
      <c r="BG5983"/>
    </row>
    <row r="5984" spans="3:59" ht="15" x14ac:dyDescent="0.25">
      <c r="C5984"/>
      <c r="D5984"/>
      <c r="E5984"/>
      <c r="AH5984"/>
      <c r="BG5984"/>
    </row>
    <row r="5985" spans="3:59" ht="15" x14ac:dyDescent="0.25">
      <c r="C5985"/>
      <c r="D5985"/>
      <c r="E5985"/>
      <c r="AH5985"/>
      <c r="BG5985"/>
    </row>
    <row r="5986" spans="3:59" ht="15" x14ac:dyDescent="0.25">
      <c r="C5986"/>
      <c r="D5986"/>
      <c r="E5986"/>
      <c r="AH5986"/>
      <c r="BG5986"/>
    </row>
    <row r="5987" spans="3:59" ht="15" x14ac:dyDescent="0.25">
      <c r="C5987"/>
      <c r="D5987"/>
      <c r="E5987"/>
      <c r="AH5987"/>
      <c r="BG5987"/>
    </row>
    <row r="5988" spans="3:59" ht="15" x14ac:dyDescent="0.25">
      <c r="C5988"/>
      <c r="D5988"/>
      <c r="E5988"/>
      <c r="AH5988"/>
      <c r="BG5988"/>
    </row>
    <row r="5989" spans="3:59" ht="15" x14ac:dyDescent="0.25">
      <c r="C5989"/>
      <c r="D5989"/>
      <c r="E5989"/>
      <c r="AH5989"/>
      <c r="BG5989"/>
    </row>
    <row r="5990" spans="3:59" ht="15" x14ac:dyDescent="0.25">
      <c r="C5990"/>
      <c r="D5990"/>
      <c r="E5990"/>
      <c r="AH5990"/>
      <c r="BG5990"/>
    </row>
    <row r="5991" spans="3:59" ht="15" x14ac:dyDescent="0.25">
      <c r="C5991"/>
      <c r="D5991"/>
      <c r="E5991"/>
      <c r="AH5991"/>
      <c r="BG5991"/>
    </row>
    <row r="5992" spans="3:59" ht="15" x14ac:dyDescent="0.25">
      <c r="C5992"/>
      <c r="D5992"/>
      <c r="E5992"/>
      <c r="AH5992"/>
      <c r="BG5992"/>
    </row>
    <row r="5993" spans="3:59" ht="15" x14ac:dyDescent="0.25">
      <c r="C5993"/>
      <c r="D5993"/>
      <c r="E5993"/>
      <c r="AH5993"/>
      <c r="BG5993"/>
    </row>
    <row r="5994" spans="3:59" ht="15" x14ac:dyDescent="0.25">
      <c r="C5994"/>
      <c r="D5994"/>
      <c r="E5994"/>
      <c r="AH5994"/>
      <c r="BG5994"/>
    </row>
    <row r="5995" spans="3:59" ht="15" x14ac:dyDescent="0.25">
      <c r="C5995"/>
      <c r="D5995"/>
      <c r="E5995"/>
      <c r="AH5995"/>
      <c r="BG5995"/>
    </row>
    <row r="5996" spans="3:59" ht="15" x14ac:dyDescent="0.25">
      <c r="C5996"/>
      <c r="D5996"/>
      <c r="E5996"/>
      <c r="AH5996"/>
      <c r="BG5996"/>
    </row>
    <row r="5997" spans="3:59" ht="15" x14ac:dyDescent="0.25">
      <c r="C5997"/>
      <c r="D5997"/>
      <c r="E5997"/>
      <c r="AH5997"/>
      <c r="BG5997"/>
    </row>
    <row r="5998" spans="3:59" ht="15" x14ac:dyDescent="0.25">
      <c r="C5998"/>
      <c r="D5998"/>
      <c r="E5998"/>
      <c r="AH5998"/>
      <c r="BG5998"/>
    </row>
    <row r="5999" spans="3:59" ht="15" x14ac:dyDescent="0.25">
      <c r="C5999"/>
      <c r="D5999"/>
      <c r="E5999"/>
      <c r="AH5999"/>
      <c r="BG5999"/>
    </row>
    <row r="6000" spans="3:59" ht="15" x14ac:dyDescent="0.25">
      <c r="C6000"/>
      <c r="D6000"/>
      <c r="E6000"/>
      <c r="AH6000"/>
      <c r="BG6000"/>
    </row>
    <row r="6001" spans="3:59" ht="15" x14ac:dyDescent="0.25">
      <c r="C6001"/>
      <c r="D6001"/>
      <c r="E6001"/>
      <c r="AH6001"/>
      <c r="BG6001"/>
    </row>
    <row r="6002" spans="3:59" ht="15" x14ac:dyDescent="0.25">
      <c r="C6002"/>
      <c r="D6002"/>
      <c r="E6002"/>
      <c r="AH6002"/>
      <c r="BG6002"/>
    </row>
    <row r="6003" spans="3:59" ht="15" x14ac:dyDescent="0.25">
      <c r="C6003"/>
      <c r="D6003"/>
      <c r="E6003"/>
      <c r="AH6003"/>
      <c r="BG6003"/>
    </row>
    <row r="6004" spans="3:59" ht="15" x14ac:dyDescent="0.25">
      <c r="C6004"/>
      <c r="D6004"/>
      <c r="E6004"/>
      <c r="AH6004"/>
      <c r="BG6004"/>
    </row>
    <row r="6005" spans="3:59" ht="15" x14ac:dyDescent="0.25">
      <c r="C6005"/>
      <c r="D6005"/>
      <c r="E6005"/>
      <c r="AH6005"/>
      <c r="BG6005"/>
    </row>
    <row r="6006" spans="3:59" ht="15" x14ac:dyDescent="0.25">
      <c r="C6006"/>
      <c r="D6006"/>
      <c r="E6006"/>
      <c r="AH6006"/>
      <c r="BG6006"/>
    </row>
    <row r="6007" spans="3:59" ht="15" x14ac:dyDescent="0.25">
      <c r="C6007"/>
      <c r="D6007"/>
      <c r="E6007"/>
      <c r="AH6007"/>
      <c r="BG6007"/>
    </row>
    <row r="6008" spans="3:59" ht="15" x14ac:dyDescent="0.25">
      <c r="C6008"/>
      <c r="D6008"/>
      <c r="E6008"/>
      <c r="AH6008"/>
      <c r="BG6008"/>
    </row>
    <row r="6009" spans="3:59" ht="15" x14ac:dyDescent="0.25">
      <c r="C6009"/>
      <c r="D6009"/>
      <c r="E6009"/>
      <c r="AH6009"/>
      <c r="BG6009"/>
    </row>
    <row r="6010" spans="3:59" ht="15" x14ac:dyDescent="0.25">
      <c r="C6010"/>
      <c r="D6010"/>
      <c r="E6010"/>
      <c r="AH6010"/>
      <c r="BG6010"/>
    </row>
    <row r="6011" spans="3:59" ht="15" x14ac:dyDescent="0.25">
      <c r="C6011"/>
      <c r="D6011"/>
      <c r="E6011"/>
      <c r="AH6011"/>
      <c r="BG6011"/>
    </row>
    <row r="6012" spans="3:59" ht="15" x14ac:dyDescent="0.25">
      <c r="C6012"/>
      <c r="D6012"/>
      <c r="E6012"/>
      <c r="AH6012"/>
      <c r="BG6012"/>
    </row>
    <row r="6013" spans="3:59" ht="15" x14ac:dyDescent="0.25">
      <c r="C6013"/>
      <c r="D6013"/>
      <c r="E6013"/>
      <c r="AH6013"/>
      <c r="BG6013"/>
    </row>
    <row r="6014" spans="3:59" ht="15" x14ac:dyDescent="0.25">
      <c r="C6014"/>
      <c r="D6014"/>
      <c r="E6014"/>
      <c r="AH6014"/>
      <c r="BG6014"/>
    </row>
    <row r="6015" spans="3:59" ht="15" x14ac:dyDescent="0.25">
      <c r="C6015"/>
      <c r="D6015"/>
      <c r="E6015"/>
      <c r="AH6015"/>
      <c r="BG6015"/>
    </row>
    <row r="6016" spans="3:59" ht="15" x14ac:dyDescent="0.25">
      <c r="C6016"/>
      <c r="D6016"/>
      <c r="E6016"/>
      <c r="AH6016"/>
      <c r="BG6016"/>
    </row>
    <row r="6017" spans="3:59" ht="15" x14ac:dyDescent="0.25">
      <c r="C6017"/>
      <c r="D6017"/>
      <c r="E6017"/>
      <c r="AH6017"/>
      <c r="BG6017"/>
    </row>
    <row r="6018" spans="3:59" ht="15" x14ac:dyDescent="0.25">
      <c r="C6018"/>
      <c r="D6018"/>
      <c r="E6018"/>
      <c r="AH6018"/>
      <c r="BG6018"/>
    </row>
    <row r="6019" spans="3:59" ht="15" x14ac:dyDescent="0.25">
      <c r="C6019"/>
      <c r="D6019"/>
      <c r="E6019"/>
      <c r="AH6019"/>
      <c r="BG6019"/>
    </row>
    <row r="6020" spans="3:59" ht="15" x14ac:dyDescent="0.25">
      <c r="C6020"/>
      <c r="D6020"/>
      <c r="E6020"/>
      <c r="AH6020"/>
      <c r="BG6020"/>
    </row>
    <row r="6021" spans="3:59" ht="15" x14ac:dyDescent="0.25">
      <c r="C6021"/>
      <c r="D6021"/>
      <c r="E6021"/>
      <c r="AH6021"/>
      <c r="BG6021"/>
    </row>
    <row r="6022" spans="3:59" ht="15" x14ac:dyDescent="0.25">
      <c r="C6022"/>
      <c r="D6022"/>
      <c r="E6022"/>
      <c r="AH6022"/>
      <c r="BG6022"/>
    </row>
    <row r="6023" spans="3:59" ht="15" x14ac:dyDescent="0.25">
      <c r="C6023"/>
      <c r="D6023"/>
      <c r="E6023"/>
      <c r="AH6023"/>
      <c r="BG6023"/>
    </row>
    <row r="6024" spans="3:59" ht="15" x14ac:dyDescent="0.25">
      <c r="C6024"/>
      <c r="D6024"/>
      <c r="E6024"/>
      <c r="AH6024"/>
      <c r="BG6024"/>
    </row>
    <row r="6025" spans="3:59" ht="15" x14ac:dyDescent="0.25">
      <c r="C6025"/>
      <c r="D6025"/>
      <c r="E6025"/>
      <c r="AH6025"/>
      <c r="BG6025"/>
    </row>
    <row r="6026" spans="3:59" ht="15" x14ac:dyDescent="0.25">
      <c r="C6026"/>
      <c r="D6026"/>
      <c r="E6026"/>
      <c r="AH6026"/>
      <c r="BG6026"/>
    </row>
    <row r="6027" spans="3:59" ht="15" x14ac:dyDescent="0.25">
      <c r="C6027"/>
      <c r="D6027"/>
      <c r="E6027"/>
      <c r="AH6027"/>
      <c r="BG6027"/>
    </row>
    <row r="6028" spans="3:59" ht="15" x14ac:dyDescent="0.25">
      <c r="C6028"/>
      <c r="D6028"/>
      <c r="E6028"/>
      <c r="AH6028"/>
      <c r="BG6028"/>
    </row>
    <row r="6029" spans="3:59" ht="15" x14ac:dyDescent="0.25">
      <c r="C6029"/>
      <c r="D6029"/>
      <c r="E6029"/>
      <c r="AH6029"/>
      <c r="BG6029"/>
    </row>
    <row r="6030" spans="3:59" ht="15" x14ac:dyDescent="0.25">
      <c r="C6030"/>
      <c r="D6030"/>
      <c r="E6030"/>
      <c r="AH6030"/>
      <c r="BG6030"/>
    </row>
    <row r="6031" spans="3:59" ht="15" x14ac:dyDescent="0.25">
      <c r="C6031"/>
      <c r="D6031"/>
      <c r="E6031"/>
      <c r="AH6031"/>
      <c r="BG6031"/>
    </row>
    <row r="6032" spans="3:59" ht="15" x14ac:dyDescent="0.25">
      <c r="C6032"/>
      <c r="D6032"/>
      <c r="E6032"/>
      <c r="AH6032"/>
      <c r="BG6032"/>
    </row>
    <row r="6033" spans="3:59" ht="15" x14ac:dyDescent="0.25">
      <c r="C6033"/>
      <c r="D6033"/>
      <c r="E6033"/>
      <c r="AH6033"/>
      <c r="BG6033"/>
    </row>
    <row r="6034" spans="3:59" ht="15" x14ac:dyDescent="0.25">
      <c r="C6034"/>
      <c r="D6034"/>
      <c r="E6034"/>
      <c r="AH6034"/>
      <c r="BG6034"/>
    </row>
    <row r="6035" spans="3:59" ht="15" x14ac:dyDescent="0.25">
      <c r="C6035"/>
      <c r="D6035"/>
      <c r="E6035"/>
      <c r="AH6035"/>
      <c r="BG6035"/>
    </row>
    <row r="6036" spans="3:59" ht="15" x14ac:dyDescent="0.25">
      <c r="C6036"/>
      <c r="D6036"/>
      <c r="E6036"/>
      <c r="AH6036"/>
      <c r="BG6036"/>
    </row>
    <row r="6037" spans="3:59" ht="15" x14ac:dyDescent="0.25">
      <c r="C6037"/>
      <c r="D6037"/>
      <c r="E6037"/>
      <c r="AH6037"/>
      <c r="BG6037"/>
    </row>
    <row r="6038" spans="3:59" ht="15" x14ac:dyDescent="0.25">
      <c r="C6038"/>
      <c r="D6038"/>
      <c r="E6038"/>
      <c r="AH6038"/>
      <c r="BG6038"/>
    </row>
    <row r="6039" spans="3:59" ht="15" x14ac:dyDescent="0.25">
      <c r="C6039"/>
      <c r="D6039"/>
      <c r="E6039"/>
      <c r="AH6039"/>
      <c r="BG6039"/>
    </row>
    <row r="6040" spans="3:59" ht="15" x14ac:dyDescent="0.25">
      <c r="C6040"/>
      <c r="D6040"/>
      <c r="E6040"/>
      <c r="AH6040"/>
      <c r="BG6040"/>
    </row>
    <row r="6041" spans="3:59" ht="15" x14ac:dyDescent="0.25">
      <c r="C6041"/>
      <c r="D6041"/>
      <c r="E6041"/>
      <c r="AH6041"/>
      <c r="BG6041"/>
    </row>
    <row r="6042" spans="3:59" ht="15" x14ac:dyDescent="0.25">
      <c r="C6042"/>
      <c r="D6042"/>
      <c r="E6042"/>
      <c r="AH6042"/>
      <c r="BG6042"/>
    </row>
    <row r="6043" spans="3:59" ht="15" x14ac:dyDescent="0.25">
      <c r="C6043"/>
      <c r="D6043"/>
      <c r="E6043"/>
      <c r="AH6043"/>
      <c r="BG6043"/>
    </row>
    <row r="6044" spans="3:59" ht="15" x14ac:dyDescent="0.25">
      <c r="C6044"/>
      <c r="D6044"/>
      <c r="E6044"/>
      <c r="AH6044"/>
      <c r="BG6044"/>
    </row>
    <row r="6045" spans="3:59" ht="15" x14ac:dyDescent="0.25">
      <c r="C6045"/>
      <c r="D6045"/>
      <c r="E6045"/>
      <c r="AH6045"/>
      <c r="BG6045"/>
    </row>
    <row r="6046" spans="3:59" ht="15" x14ac:dyDescent="0.25">
      <c r="C6046"/>
      <c r="D6046"/>
      <c r="E6046"/>
      <c r="AH6046"/>
      <c r="BG6046"/>
    </row>
    <row r="6047" spans="3:59" ht="15" x14ac:dyDescent="0.25">
      <c r="C6047"/>
      <c r="D6047"/>
      <c r="E6047"/>
      <c r="AH6047"/>
      <c r="BG6047"/>
    </row>
    <row r="6048" spans="3:59" ht="15" x14ac:dyDescent="0.25">
      <c r="C6048"/>
      <c r="D6048"/>
      <c r="E6048"/>
      <c r="AH6048"/>
      <c r="BG6048"/>
    </row>
    <row r="6049" spans="3:59" ht="15" x14ac:dyDescent="0.25">
      <c r="C6049"/>
      <c r="D6049"/>
      <c r="E6049"/>
      <c r="AH6049"/>
      <c r="BG6049"/>
    </row>
    <row r="6050" spans="3:59" ht="15" x14ac:dyDescent="0.25">
      <c r="C6050"/>
      <c r="D6050"/>
      <c r="E6050"/>
      <c r="AH6050"/>
      <c r="BG6050"/>
    </row>
    <row r="6051" spans="3:59" ht="15" x14ac:dyDescent="0.25">
      <c r="C6051"/>
      <c r="D6051"/>
      <c r="E6051"/>
      <c r="AH6051"/>
      <c r="BG6051"/>
    </row>
    <row r="6052" spans="3:59" ht="15" x14ac:dyDescent="0.25">
      <c r="C6052"/>
      <c r="D6052"/>
      <c r="E6052"/>
      <c r="AH6052"/>
      <c r="BG6052"/>
    </row>
    <row r="6053" spans="3:59" ht="15" x14ac:dyDescent="0.25">
      <c r="C6053"/>
      <c r="D6053"/>
      <c r="E6053"/>
      <c r="AH6053"/>
      <c r="BG6053"/>
    </row>
    <row r="6054" spans="3:59" ht="15" x14ac:dyDescent="0.25">
      <c r="C6054"/>
      <c r="D6054"/>
      <c r="E6054"/>
      <c r="AH6054"/>
      <c r="BG6054"/>
    </row>
    <row r="6055" spans="3:59" ht="15" x14ac:dyDescent="0.25">
      <c r="C6055"/>
      <c r="D6055"/>
      <c r="E6055"/>
      <c r="AH6055"/>
      <c r="BG6055"/>
    </row>
    <row r="6056" spans="3:59" ht="15" x14ac:dyDescent="0.25">
      <c r="C6056"/>
      <c r="D6056"/>
      <c r="E6056"/>
      <c r="AH6056"/>
      <c r="BG6056"/>
    </row>
    <row r="6057" spans="3:59" ht="15" x14ac:dyDescent="0.25">
      <c r="C6057"/>
      <c r="D6057"/>
      <c r="E6057"/>
      <c r="AH6057"/>
      <c r="BG6057"/>
    </row>
    <row r="6058" spans="3:59" ht="15" x14ac:dyDescent="0.25">
      <c r="C6058"/>
      <c r="D6058"/>
      <c r="E6058"/>
      <c r="AH6058"/>
      <c r="BG6058"/>
    </row>
    <row r="6059" spans="3:59" ht="15" x14ac:dyDescent="0.25">
      <c r="C6059"/>
      <c r="D6059"/>
      <c r="E6059"/>
      <c r="AH6059"/>
      <c r="BG6059"/>
    </row>
    <row r="6060" spans="3:59" ht="15" x14ac:dyDescent="0.25">
      <c r="C6060"/>
      <c r="D6060"/>
      <c r="E6060"/>
      <c r="AH6060"/>
      <c r="BG6060"/>
    </row>
    <row r="6061" spans="3:59" ht="15" x14ac:dyDescent="0.25">
      <c r="C6061"/>
      <c r="D6061"/>
      <c r="E6061"/>
      <c r="AH6061"/>
      <c r="BG6061"/>
    </row>
    <row r="6062" spans="3:59" ht="15" x14ac:dyDescent="0.25">
      <c r="C6062"/>
      <c r="D6062"/>
      <c r="E6062"/>
      <c r="AH6062"/>
      <c r="BG6062"/>
    </row>
    <row r="6063" spans="3:59" ht="15" x14ac:dyDescent="0.25">
      <c r="C6063"/>
      <c r="D6063"/>
      <c r="E6063"/>
      <c r="AH6063"/>
      <c r="BG6063"/>
    </row>
    <row r="6064" spans="3:59" ht="15" x14ac:dyDescent="0.25">
      <c r="C6064"/>
      <c r="D6064"/>
      <c r="E6064"/>
      <c r="AH6064"/>
      <c r="BG6064"/>
    </row>
    <row r="6065" spans="3:59" ht="15" x14ac:dyDescent="0.25">
      <c r="C6065"/>
      <c r="D6065"/>
      <c r="E6065"/>
      <c r="AH6065"/>
      <c r="BG6065"/>
    </row>
    <row r="6066" spans="3:59" ht="15" x14ac:dyDescent="0.25">
      <c r="C6066"/>
      <c r="D6066"/>
      <c r="E6066"/>
      <c r="AH6066"/>
      <c r="BG6066"/>
    </row>
    <row r="6067" spans="3:59" ht="15" x14ac:dyDescent="0.25">
      <c r="C6067"/>
      <c r="D6067"/>
      <c r="E6067"/>
      <c r="AH6067"/>
      <c r="BG6067"/>
    </row>
    <row r="6068" spans="3:59" ht="15" x14ac:dyDescent="0.25">
      <c r="C6068"/>
      <c r="D6068"/>
      <c r="E6068"/>
      <c r="AH6068"/>
      <c r="BG6068"/>
    </row>
    <row r="6069" spans="3:59" ht="15" x14ac:dyDescent="0.25">
      <c r="C6069"/>
      <c r="D6069"/>
      <c r="E6069"/>
      <c r="AH6069"/>
      <c r="BG6069"/>
    </row>
    <row r="6070" spans="3:59" ht="15" x14ac:dyDescent="0.25">
      <c r="C6070"/>
      <c r="D6070"/>
      <c r="E6070"/>
      <c r="AH6070"/>
      <c r="BG6070"/>
    </row>
    <row r="6071" spans="3:59" ht="15" x14ac:dyDescent="0.25">
      <c r="C6071"/>
      <c r="D6071"/>
      <c r="E6071"/>
      <c r="AH6071"/>
      <c r="BG6071"/>
    </row>
    <row r="6072" spans="3:59" ht="15" x14ac:dyDescent="0.25">
      <c r="C6072"/>
      <c r="D6072"/>
      <c r="E6072"/>
      <c r="AH6072"/>
      <c r="BG6072"/>
    </row>
    <row r="6073" spans="3:59" ht="15" x14ac:dyDescent="0.25">
      <c r="C6073"/>
      <c r="D6073"/>
      <c r="E6073"/>
      <c r="AH6073"/>
      <c r="BG6073"/>
    </row>
    <row r="6074" spans="3:59" ht="15" x14ac:dyDescent="0.25">
      <c r="C6074"/>
      <c r="D6074"/>
      <c r="E6074"/>
      <c r="AH6074"/>
      <c r="BG6074"/>
    </row>
    <row r="6075" spans="3:59" ht="15" x14ac:dyDescent="0.25">
      <c r="C6075"/>
      <c r="D6075"/>
      <c r="E6075"/>
      <c r="AH6075"/>
      <c r="BG6075"/>
    </row>
    <row r="6076" spans="3:59" ht="15" x14ac:dyDescent="0.25">
      <c r="C6076"/>
      <c r="D6076"/>
      <c r="E6076"/>
      <c r="AH6076"/>
      <c r="BG6076"/>
    </row>
    <row r="6077" spans="3:59" ht="15" x14ac:dyDescent="0.25">
      <c r="C6077"/>
      <c r="D6077"/>
      <c r="E6077"/>
      <c r="AH6077"/>
      <c r="BG6077"/>
    </row>
    <row r="6078" spans="3:59" ht="15" x14ac:dyDescent="0.25">
      <c r="C6078"/>
      <c r="D6078"/>
      <c r="E6078"/>
      <c r="AH6078"/>
      <c r="BG6078"/>
    </row>
    <row r="6079" spans="3:59" ht="15" x14ac:dyDescent="0.25">
      <c r="C6079"/>
      <c r="D6079"/>
      <c r="E6079"/>
      <c r="AH6079"/>
      <c r="BG6079"/>
    </row>
    <row r="6080" spans="3:59" ht="15" x14ac:dyDescent="0.25">
      <c r="C6080"/>
      <c r="D6080"/>
      <c r="E6080"/>
      <c r="AH6080"/>
      <c r="BG6080"/>
    </row>
    <row r="6081" spans="3:59" ht="15" x14ac:dyDescent="0.25">
      <c r="C6081"/>
      <c r="D6081"/>
      <c r="E6081"/>
      <c r="AH6081"/>
      <c r="BG6081"/>
    </row>
    <row r="6082" spans="3:59" ht="15" x14ac:dyDescent="0.25">
      <c r="C6082"/>
      <c r="D6082"/>
      <c r="E6082"/>
      <c r="AH6082"/>
      <c r="BG6082"/>
    </row>
    <row r="6083" spans="3:59" ht="15" x14ac:dyDescent="0.25">
      <c r="C6083"/>
      <c r="D6083"/>
      <c r="E6083"/>
      <c r="AH6083"/>
      <c r="BG6083"/>
    </row>
    <row r="6084" spans="3:59" ht="15" x14ac:dyDescent="0.25">
      <c r="C6084"/>
      <c r="D6084"/>
      <c r="E6084"/>
      <c r="AH6084"/>
      <c r="BG6084"/>
    </row>
    <row r="6085" spans="3:59" ht="15" x14ac:dyDescent="0.25">
      <c r="C6085"/>
      <c r="D6085"/>
      <c r="E6085"/>
      <c r="AH6085"/>
      <c r="BG6085"/>
    </row>
    <row r="6086" spans="3:59" ht="15" x14ac:dyDescent="0.25">
      <c r="C6086"/>
      <c r="D6086"/>
      <c r="E6086"/>
      <c r="AH6086"/>
      <c r="BG6086"/>
    </row>
    <row r="6087" spans="3:59" ht="15" x14ac:dyDescent="0.25">
      <c r="C6087"/>
      <c r="D6087"/>
      <c r="E6087"/>
      <c r="AH6087"/>
      <c r="BG6087"/>
    </row>
    <row r="6088" spans="3:59" ht="15" x14ac:dyDescent="0.25">
      <c r="C6088"/>
      <c r="D6088"/>
      <c r="E6088"/>
      <c r="AH6088"/>
      <c r="BG6088"/>
    </row>
    <row r="6089" spans="3:59" ht="15" x14ac:dyDescent="0.25">
      <c r="C6089"/>
      <c r="D6089"/>
      <c r="E6089"/>
      <c r="AH6089"/>
      <c r="BG6089"/>
    </row>
    <row r="6090" spans="3:59" ht="15" x14ac:dyDescent="0.25">
      <c r="C6090"/>
      <c r="D6090"/>
      <c r="E6090"/>
      <c r="AH6090"/>
      <c r="BG6090"/>
    </row>
    <row r="6091" spans="3:59" ht="15" x14ac:dyDescent="0.25">
      <c r="C6091"/>
      <c r="D6091"/>
      <c r="E6091"/>
      <c r="AH6091"/>
      <c r="BG6091"/>
    </row>
    <row r="6092" spans="3:59" ht="15" x14ac:dyDescent="0.25">
      <c r="C6092"/>
      <c r="D6092"/>
      <c r="E6092"/>
      <c r="AH6092"/>
      <c r="BG6092"/>
    </row>
    <row r="6093" spans="3:59" ht="15" x14ac:dyDescent="0.25">
      <c r="C6093"/>
      <c r="D6093"/>
      <c r="E6093"/>
      <c r="AH6093"/>
      <c r="BG6093"/>
    </row>
    <row r="6094" spans="3:59" ht="15" x14ac:dyDescent="0.25">
      <c r="C6094"/>
      <c r="D6094"/>
      <c r="E6094"/>
      <c r="AH6094"/>
      <c r="BG6094"/>
    </row>
    <row r="6095" spans="3:59" ht="15" x14ac:dyDescent="0.25">
      <c r="C6095"/>
      <c r="D6095"/>
      <c r="E6095"/>
      <c r="AH6095"/>
      <c r="BG6095"/>
    </row>
    <row r="6096" spans="3:59" ht="15" x14ac:dyDescent="0.25">
      <c r="C6096"/>
      <c r="D6096"/>
      <c r="E6096"/>
      <c r="AH6096"/>
      <c r="BG6096"/>
    </row>
    <row r="6097" spans="3:59" ht="15" x14ac:dyDescent="0.25">
      <c r="C6097"/>
      <c r="D6097"/>
      <c r="E6097"/>
      <c r="AH6097"/>
      <c r="BG6097"/>
    </row>
    <row r="6098" spans="3:59" ht="15" x14ac:dyDescent="0.25">
      <c r="C6098"/>
      <c r="D6098"/>
      <c r="E6098"/>
      <c r="AH6098"/>
      <c r="BG6098"/>
    </row>
    <row r="6099" spans="3:59" ht="15" x14ac:dyDescent="0.25">
      <c r="C6099"/>
      <c r="D6099"/>
      <c r="E6099"/>
      <c r="AH6099"/>
      <c r="BG6099"/>
    </row>
    <row r="6100" spans="3:59" ht="15" x14ac:dyDescent="0.25">
      <c r="C6100"/>
      <c r="D6100"/>
      <c r="E6100"/>
      <c r="AH6100"/>
      <c r="BG6100"/>
    </row>
    <row r="6101" spans="3:59" ht="15" x14ac:dyDescent="0.25">
      <c r="C6101"/>
      <c r="D6101"/>
      <c r="E6101"/>
      <c r="AH6101"/>
      <c r="BG6101"/>
    </row>
    <row r="6102" spans="3:59" ht="15" x14ac:dyDescent="0.25">
      <c r="C6102"/>
      <c r="D6102"/>
      <c r="E6102"/>
      <c r="AH6102"/>
      <c r="BG6102"/>
    </row>
    <row r="6103" spans="3:59" ht="15" x14ac:dyDescent="0.25">
      <c r="C6103"/>
      <c r="D6103"/>
      <c r="E6103"/>
      <c r="AH6103"/>
      <c r="BG6103"/>
    </row>
    <row r="6104" spans="3:59" ht="15" x14ac:dyDescent="0.25">
      <c r="C6104"/>
      <c r="D6104"/>
      <c r="E6104"/>
      <c r="AH6104"/>
      <c r="BG6104"/>
    </row>
    <row r="6105" spans="3:59" ht="15" x14ac:dyDescent="0.25">
      <c r="C6105"/>
      <c r="D6105"/>
      <c r="E6105"/>
      <c r="AH6105"/>
      <c r="BG6105"/>
    </row>
    <row r="6106" spans="3:59" ht="15" x14ac:dyDescent="0.25">
      <c r="C6106"/>
      <c r="D6106"/>
      <c r="E6106"/>
      <c r="AH6106"/>
      <c r="BG6106"/>
    </row>
    <row r="6107" spans="3:59" ht="15" x14ac:dyDescent="0.25">
      <c r="C6107"/>
      <c r="D6107"/>
      <c r="E6107"/>
      <c r="AH6107"/>
      <c r="BG6107"/>
    </row>
    <row r="6108" spans="3:59" ht="15" x14ac:dyDescent="0.25">
      <c r="C6108"/>
      <c r="D6108"/>
      <c r="E6108"/>
      <c r="AH6108"/>
      <c r="BG6108"/>
    </row>
    <row r="6109" spans="3:59" ht="15" x14ac:dyDescent="0.25">
      <c r="C6109"/>
      <c r="D6109"/>
      <c r="E6109"/>
      <c r="AH6109"/>
      <c r="BG6109"/>
    </row>
    <row r="6110" spans="3:59" ht="15" x14ac:dyDescent="0.25">
      <c r="C6110"/>
      <c r="D6110"/>
      <c r="E6110"/>
      <c r="AH6110"/>
      <c r="BG6110"/>
    </row>
    <row r="6111" spans="3:59" ht="15" x14ac:dyDescent="0.25">
      <c r="C6111"/>
      <c r="D6111"/>
      <c r="E6111"/>
      <c r="AH6111"/>
      <c r="BG6111"/>
    </row>
    <row r="6112" spans="3:59" ht="15" x14ac:dyDescent="0.25">
      <c r="C6112"/>
      <c r="D6112"/>
      <c r="E6112"/>
      <c r="AH6112"/>
      <c r="BG6112"/>
    </row>
    <row r="6113" spans="3:59" ht="15" x14ac:dyDescent="0.25">
      <c r="C6113"/>
      <c r="D6113"/>
      <c r="E6113"/>
      <c r="AH6113"/>
      <c r="BG6113"/>
    </row>
    <row r="6114" spans="3:59" ht="15" x14ac:dyDescent="0.25">
      <c r="C6114"/>
      <c r="D6114"/>
      <c r="E6114"/>
      <c r="AH6114"/>
      <c r="BG6114"/>
    </row>
    <row r="6115" spans="3:59" ht="15" x14ac:dyDescent="0.25">
      <c r="C6115"/>
      <c r="D6115"/>
      <c r="E6115"/>
      <c r="AH6115"/>
      <c r="BG6115"/>
    </row>
    <row r="6116" spans="3:59" ht="15" x14ac:dyDescent="0.25">
      <c r="C6116"/>
      <c r="D6116"/>
      <c r="E6116"/>
      <c r="AH6116"/>
      <c r="BG6116"/>
    </row>
    <row r="6117" spans="3:59" ht="15" x14ac:dyDescent="0.25">
      <c r="C6117"/>
      <c r="D6117"/>
      <c r="E6117"/>
      <c r="AH6117"/>
      <c r="BG6117"/>
    </row>
    <row r="6118" spans="3:59" ht="15" x14ac:dyDescent="0.25">
      <c r="C6118"/>
      <c r="D6118"/>
      <c r="E6118"/>
      <c r="AH6118"/>
      <c r="BG6118"/>
    </row>
    <row r="6119" spans="3:59" ht="15" x14ac:dyDescent="0.25">
      <c r="C6119"/>
      <c r="D6119"/>
      <c r="E6119"/>
      <c r="AH6119"/>
      <c r="BG6119"/>
    </row>
    <row r="6120" spans="3:59" ht="15" x14ac:dyDescent="0.25">
      <c r="C6120"/>
      <c r="D6120"/>
      <c r="E6120"/>
      <c r="AH6120"/>
      <c r="BG6120"/>
    </row>
    <row r="6121" spans="3:59" ht="15" x14ac:dyDescent="0.25">
      <c r="C6121"/>
      <c r="D6121"/>
      <c r="E6121"/>
      <c r="AH6121"/>
      <c r="BG6121"/>
    </row>
    <row r="6122" spans="3:59" ht="15" x14ac:dyDescent="0.25">
      <c r="C6122"/>
      <c r="D6122"/>
      <c r="E6122"/>
      <c r="AH6122"/>
      <c r="BG6122"/>
    </row>
    <row r="6123" spans="3:59" ht="15" x14ac:dyDescent="0.25">
      <c r="C6123"/>
      <c r="D6123"/>
      <c r="E6123"/>
      <c r="AH6123"/>
      <c r="BG6123"/>
    </row>
    <row r="6124" spans="3:59" ht="15" x14ac:dyDescent="0.25">
      <c r="C6124"/>
      <c r="D6124"/>
      <c r="E6124"/>
      <c r="AH6124"/>
      <c r="BG6124"/>
    </row>
    <row r="6125" spans="3:59" ht="15" x14ac:dyDescent="0.25">
      <c r="C6125"/>
      <c r="D6125"/>
      <c r="E6125"/>
      <c r="AH6125"/>
      <c r="BG6125"/>
    </row>
    <row r="6126" spans="3:59" ht="15" x14ac:dyDescent="0.25">
      <c r="C6126"/>
      <c r="D6126"/>
      <c r="E6126"/>
      <c r="AH6126"/>
      <c r="BG6126"/>
    </row>
    <row r="6127" spans="3:59" ht="15" x14ac:dyDescent="0.25">
      <c r="C6127"/>
      <c r="D6127"/>
      <c r="E6127"/>
      <c r="AH6127"/>
      <c r="BG6127"/>
    </row>
    <row r="6128" spans="3:59" ht="15" x14ac:dyDescent="0.25">
      <c r="C6128"/>
      <c r="D6128"/>
      <c r="E6128"/>
      <c r="AH6128"/>
      <c r="BG6128"/>
    </row>
    <row r="6129" spans="3:59" ht="15" x14ac:dyDescent="0.25">
      <c r="C6129"/>
      <c r="D6129"/>
      <c r="E6129"/>
      <c r="AH6129"/>
      <c r="BG6129"/>
    </row>
    <row r="6130" spans="3:59" ht="15" x14ac:dyDescent="0.25">
      <c r="C6130"/>
      <c r="D6130"/>
      <c r="E6130"/>
      <c r="AH6130"/>
      <c r="BG6130"/>
    </row>
    <row r="6131" spans="3:59" ht="15" x14ac:dyDescent="0.25">
      <c r="C6131"/>
      <c r="D6131"/>
      <c r="E6131"/>
      <c r="AH6131"/>
      <c r="BG6131"/>
    </row>
    <row r="6132" spans="3:59" ht="15" x14ac:dyDescent="0.25">
      <c r="C6132"/>
      <c r="D6132"/>
      <c r="E6132"/>
      <c r="AH6132"/>
      <c r="BG6132"/>
    </row>
    <row r="6133" spans="3:59" ht="15" x14ac:dyDescent="0.25">
      <c r="C6133"/>
      <c r="D6133"/>
      <c r="E6133"/>
      <c r="AH6133"/>
      <c r="BG6133"/>
    </row>
    <row r="6134" spans="3:59" ht="15" x14ac:dyDescent="0.25">
      <c r="C6134"/>
      <c r="D6134"/>
      <c r="E6134"/>
      <c r="AH6134"/>
      <c r="BG6134"/>
    </row>
    <row r="6135" spans="3:59" ht="15" x14ac:dyDescent="0.25">
      <c r="C6135"/>
      <c r="D6135"/>
      <c r="E6135"/>
      <c r="AH6135"/>
      <c r="BG6135"/>
    </row>
    <row r="6136" spans="3:59" ht="15" x14ac:dyDescent="0.25">
      <c r="C6136"/>
      <c r="D6136"/>
      <c r="E6136"/>
      <c r="AH6136"/>
      <c r="BG6136"/>
    </row>
    <row r="6137" spans="3:59" ht="15" x14ac:dyDescent="0.25">
      <c r="C6137"/>
      <c r="D6137"/>
      <c r="E6137"/>
      <c r="AH6137"/>
      <c r="BG6137"/>
    </row>
    <row r="6138" spans="3:59" ht="15" x14ac:dyDescent="0.25">
      <c r="C6138"/>
      <c r="D6138"/>
      <c r="E6138"/>
      <c r="AH6138"/>
      <c r="BG6138"/>
    </row>
    <row r="6139" spans="3:59" ht="15" x14ac:dyDescent="0.25">
      <c r="C6139"/>
      <c r="D6139"/>
      <c r="E6139"/>
      <c r="AH6139"/>
      <c r="BG6139"/>
    </row>
    <row r="6140" spans="3:59" ht="15" x14ac:dyDescent="0.25">
      <c r="C6140"/>
      <c r="D6140"/>
      <c r="E6140"/>
      <c r="AH6140"/>
      <c r="BG6140"/>
    </row>
    <row r="6141" spans="3:59" ht="15" x14ac:dyDescent="0.25">
      <c r="C6141"/>
      <c r="D6141"/>
      <c r="E6141"/>
      <c r="AH6141"/>
      <c r="BG6141"/>
    </row>
    <row r="6142" spans="3:59" ht="15" x14ac:dyDescent="0.25">
      <c r="C6142"/>
      <c r="D6142"/>
      <c r="E6142"/>
      <c r="AH6142"/>
      <c r="BG6142"/>
    </row>
    <row r="6143" spans="3:59" ht="15" x14ac:dyDescent="0.25">
      <c r="C6143"/>
      <c r="D6143"/>
      <c r="E6143"/>
      <c r="AH6143"/>
      <c r="BG6143"/>
    </row>
    <row r="6144" spans="3:59" ht="15" x14ac:dyDescent="0.25">
      <c r="C6144"/>
      <c r="D6144"/>
      <c r="E6144"/>
      <c r="AH6144"/>
      <c r="BG6144"/>
    </row>
    <row r="6145" spans="3:59" ht="15" x14ac:dyDescent="0.25">
      <c r="C6145"/>
      <c r="D6145"/>
      <c r="E6145"/>
      <c r="AH6145"/>
      <c r="BG6145"/>
    </row>
    <row r="6146" spans="3:59" ht="15" x14ac:dyDescent="0.25">
      <c r="C6146"/>
      <c r="D6146"/>
      <c r="E6146"/>
      <c r="AH6146"/>
      <c r="BG6146"/>
    </row>
    <row r="6147" spans="3:59" ht="15" x14ac:dyDescent="0.25">
      <c r="C6147"/>
      <c r="D6147"/>
      <c r="E6147"/>
      <c r="AH6147"/>
      <c r="BG6147"/>
    </row>
    <row r="6148" spans="3:59" ht="15" x14ac:dyDescent="0.25">
      <c r="C6148"/>
      <c r="D6148"/>
      <c r="E6148"/>
      <c r="AH6148"/>
      <c r="BG6148"/>
    </row>
    <row r="6149" spans="3:59" ht="15" x14ac:dyDescent="0.25">
      <c r="C6149"/>
      <c r="D6149"/>
      <c r="E6149"/>
      <c r="AH6149"/>
      <c r="BG6149"/>
    </row>
    <row r="6150" spans="3:59" ht="15" x14ac:dyDescent="0.25">
      <c r="C6150"/>
      <c r="D6150"/>
      <c r="E6150"/>
      <c r="AH6150"/>
      <c r="BG6150"/>
    </row>
    <row r="6151" spans="3:59" ht="15" x14ac:dyDescent="0.25">
      <c r="C6151"/>
      <c r="D6151"/>
      <c r="E6151"/>
      <c r="AH6151"/>
      <c r="BG6151"/>
    </row>
    <row r="6152" spans="3:59" ht="15" x14ac:dyDescent="0.25">
      <c r="C6152"/>
      <c r="D6152"/>
      <c r="E6152"/>
      <c r="AH6152"/>
      <c r="BG6152"/>
    </row>
    <row r="6153" spans="3:59" ht="15" x14ac:dyDescent="0.25">
      <c r="C6153"/>
      <c r="D6153"/>
      <c r="E6153"/>
      <c r="AH6153"/>
      <c r="BG6153"/>
    </row>
    <row r="6154" spans="3:59" ht="15" x14ac:dyDescent="0.25">
      <c r="C6154"/>
      <c r="D6154"/>
      <c r="E6154"/>
      <c r="AH6154"/>
      <c r="BG6154"/>
    </row>
    <row r="6155" spans="3:59" ht="15" x14ac:dyDescent="0.25">
      <c r="C6155"/>
      <c r="D6155"/>
      <c r="E6155"/>
      <c r="AH6155"/>
      <c r="BG6155"/>
    </row>
    <row r="6156" spans="3:59" ht="15" x14ac:dyDescent="0.25">
      <c r="C6156"/>
      <c r="D6156"/>
      <c r="E6156"/>
      <c r="AH6156"/>
      <c r="BG6156"/>
    </row>
    <row r="6157" spans="3:59" ht="15" x14ac:dyDescent="0.25">
      <c r="C6157"/>
      <c r="D6157"/>
      <c r="E6157"/>
      <c r="AH6157"/>
      <c r="BG6157"/>
    </row>
    <row r="6158" spans="3:59" ht="15" x14ac:dyDescent="0.25">
      <c r="C6158"/>
      <c r="D6158"/>
      <c r="E6158"/>
      <c r="AH6158"/>
      <c r="BG6158"/>
    </row>
    <row r="6159" spans="3:59" ht="15" x14ac:dyDescent="0.25">
      <c r="C6159"/>
      <c r="D6159"/>
      <c r="E6159"/>
      <c r="AH6159"/>
      <c r="BG6159"/>
    </row>
    <row r="6160" spans="3:59" ht="15" x14ac:dyDescent="0.25">
      <c r="C6160"/>
      <c r="D6160"/>
      <c r="E6160"/>
      <c r="AH6160"/>
      <c r="BG6160"/>
    </row>
    <row r="6161" spans="3:59" ht="15" x14ac:dyDescent="0.25">
      <c r="C6161"/>
      <c r="D6161"/>
      <c r="E6161"/>
      <c r="AH6161"/>
      <c r="BG6161"/>
    </row>
    <row r="6162" spans="3:59" ht="15" x14ac:dyDescent="0.25">
      <c r="C6162"/>
      <c r="D6162"/>
      <c r="E6162"/>
      <c r="AH6162"/>
      <c r="BG6162"/>
    </row>
    <row r="6163" spans="3:59" ht="15" x14ac:dyDescent="0.25">
      <c r="C6163"/>
      <c r="D6163"/>
      <c r="E6163"/>
      <c r="AH6163"/>
      <c r="BG6163"/>
    </row>
    <row r="6164" spans="3:59" ht="15" x14ac:dyDescent="0.25">
      <c r="C6164"/>
      <c r="D6164"/>
      <c r="E6164"/>
      <c r="AH6164"/>
      <c r="BG6164"/>
    </row>
    <row r="6165" spans="3:59" ht="15" x14ac:dyDescent="0.25">
      <c r="C6165"/>
      <c r="D6165"/>
      <c r="E6165"/>
      <c r="AH6165"/>
      <c r="BG6165"/>
    </row>
    <row r="6166" spans="3:59" ht="15" x14ac:dyDescent="0.25">
      <c r="C6166"/>
      <c r="D6166"/>
      <c r="E6166"/>
      <c r="AH6166"/>
      <c r="BG6166"/>
    </row>
    <row r="6167" spans="3:59" ht="15" x14ac:dyDescent="0.25">
      <c r="C6167"/>
      <c r="D6167"/>
      <c r="E6167"/>
      <c r="AH6167"/>
      <c r="BG6167"/>
    </row>
    <row r="6168" spans="3:59" ht="15" x14ac:dyDescent="0.25">
      <c r="C6168"/>
      <c r="D6168"/>
      <c r="E6168"/>
      <c r="AH6168"/>
      <c r="BG6168"/>
    </row>
    <row r="6169" spans="3:59" ht="15" x14ac:dyDescent="0.25">
      <c r="C6169"/>
      <c r="D6169"/>
      <c r="E6169"/>
      <c r="AH6169"/>
      <c r="BG6169"/>
    </row>
    <row r="6170" spans="3:59" ht="15" x14ac:dyDescent="0.25">
      <c r="C6170"/>
      <c r="D6170"/>
      <c r="E6170"/>
      <c r="AH6170"/>
      <c r="BG6170"/>
    </row>
    <row r="6171" spans="3:59" ht="15" x14ac:dyDescent="0.25">
      <c r="C6171"/>
      <c r="D6171"/>
      <c r="E6171"/>
      <c r="AH6171"/>
      <c r="BG6171"/>
    </row>
    <row r="6172" spans="3:59" ht="15" x14ac:dyDescent="0.25">
      <c r="C6172"/>
      <c r="D6172"/>
      <c r="E6172"/>
      <c r="AH6172"/>
      <c r="BG6172"/>
    </row>
    <row r="6173" spans="3:59" ht="15" x14ac:dyDescent="0.25">
      <c r="C6173"/>
      <c r="D6173"/>
      <c r="E6173"/>
      <c r="AH6173"/>
      <c r="BG6173"/>
    </row>
    <row r="6174" spans="3:59" ht="15" x14ac:dyDescent="0.25">
      <c r="C6174"/>
      <c r="D6174"/>
      <c r="E6174"/>
      <c r="AH6174"/>
      <c r="BG6174"/>
    </row>
    <row r="6175" spans="3:59" ht="15" x14ac:dyDescent="0.25">
      <c r="C6175"/>
      <c r="D6175"/>
      <c r="E6175"/>
      <c r="AH6175"/>
      <c r="BG6175"/>
    </row>
    <row r="6176" spans="3:59" ht="15" x14ac:dyDescent="0.25">
      <c r="C6176"/>
      <c r="D6176"/>
      <c r="E6176"/>
      <c r="AH6176"/>
      <c r="BG6176"/>
    </row>
    <row r="6177" spans="3:59" ht="15" x14ac:dyDescent="0.25">
      <c r="C6177"/>
      <c r="D6177"/>
      <c r="E6177"/>
      <c r="AH6177"/>
      <c r="BG6177"/>
    </row>
    <row r="6178" spans="3:59" ht="15" x14ac:dyDescent="0.25">
      <c r="C6178"/>
      <c r="D6178"/>
      <c r="E6178"/>
      <c r="AH6178"/>
      <c r="BG6178"/>
    </row>
    <row r="6179" spans="3:59" ht="15" x14ac:dyDescent="0.25">
      <c r="C6179"/>
      <c r="D6179"/>
      <c r="E6179"/>
      <c r="AH6179"/>
      <c r="BG6179"/>
    </row>
    <row r="6180" spans="3:59" ht="15" x14ac:dyDescent="0.25">
      <c r="C6180"/>
      <c r="D6180"/>
      <c r="E6180"/>
      <c r="AH6180"/>
      <c r="BG6180"/>
    </row>
    <row r="6181" spans="3:59" ht="15" x14ac:dyDescent="0.25">
      <c r="C6181"/>
      <c r="D6181"/>
      <c r="E6181"/>
      <c r="AH6181"/>
      <c r="BG6181"/>
    </row>
    <row r="6182" spans="3:59" ht="15" x14ac:dyDescent="0.25">
      <c r="C6182"/>
      <c r="D6182"/>
      <c r="E6182"/>
      <c r="AH6182"/>
      <c r="BG6182"/>
    </row>
    <row r="6183" spans="3:59" ht="15" x14ac:dyDescent="0.25">
      <c r="C6183"/>
      <c r="D6183"/>
      <c r="E6183"/>
      <c r="AH6183"/>
      <c r="BG6183"/>
    </row>
    <row r="6184" spans="3:59" ht="15" x14ac:dyDescent="0.25">
      <c r="C6184"/>
      <c r="D6184"/>
      <c r="E6184"/>
      <c r="AH6184"/>
      <c r="BG6184"/>
    </row>
    <row r="6185" spans="3:59" ht="15" x14ac:dyDescent="0.25">
      <c r="C6185"/>
      <c r="D6185"/>
      <c r="E6185"/>
      <c r="AH6185"/>
      <c r="BG6185"/>
    </row>
    <row r="6186" spans="3:59" ht="15" x14ac:dyDescent="0.25">
      <c r="C6186"/>
      <c r="D6186"/>
      <c r="E6186"/>
      <c r="AH6186"/>
      <c r="BG6186"/>
    </row>
    <row r="6187" spans="3:59" ht="15" x14ac:dyDescent="0.25">
      <c r="C6187"/>
      <c r="D6187"/>
      <c r="E6187"/>
      <c r="AH6187"/>
      <c r="BG6187"/>
    </row>
    <row r="6188" spans="3:59" ht="15" x14ac:dyDescent="0.25">
      <c r="C6188"/>
      <c r="D6188"/>
      <c r="E6188"/>
      <c r="AH6188"/>
      <c r="BG6188"/>
    </row>
    <row r="6189" spans="3:59" ht="15" x14ac:dyDescent="0.25">
      <c r="C6189"/>
      <c r="D6189"/>
      <c r="E6189"/>
      <c r="AH6189"/>
      <c r="BG6189"/>
    </row>
    <row r="6190" spans="3:59" ht="15" x14ac:dyDescent="0.25">
      <c r="C6190"/>
      <c r="D6190"/>
      <c r="E6190"/>
      <c r="AH6190"/>
      <c r="BG6190"/>
    </row>
    <row r="6191" spans="3:59" ht="15" x14ac:dyDescent="0.25">
      <c r="C6191"/>
      <c r="D6191"/>
      <c r="E6191"/>
      <c r="AH6191"/>
      <c r="BG6191"/>
    </row>
    <row r="6192" spans="3:59" ht="15" x14ac:dyDescent="0.25">
      <c r="C6192"/>
      <c r="D6192"/>
      <c r="E6192"/>
      <c r="AH6192"/>
      <c r="BG6192"/>
    </row>
    <row r="6193" spans="3:59" ht="15" x14ac:dyDescent="0.25">
      <c r="C6193"/>
      <c r="D6193"/>
      <c r="E6193"/>
      <c r="AH6193"/>
      <c r="BG6193"/>
    </row>
    <row r="6194" spans="3:59" ht="15" x14ac:dyDescent="0.25">
      <c r="C6194"/>
      <c r="D6194"/>
      <c r="E6194"/>
      <c r="AH6194"/>
      <c r="BG6194"/>
    </row>
    <row r="6195" spans="3:59" ht="15" x14ac:dyDescent="0.25">
      <c r="C6195"/>
      <c r="D6195"/>
      <c r="E6195"/>
      <c r="AH6195"/>
      <c r="BG6195"/>
    </row>
    <row r="6196" spans="3:59" ht="15" x14ac:dyDescent="0.25">
      <c r="C6196"/>
      <c r="D6196"/>
      <c r="E6196"/>
      <c r="AH6196"/>
      <c r="BG6196"/>
    </row>
    <row r="6197" spans="3:59" ht="15" x14ac:dyDescent="0.25">
      <c r="C6197"/>
      <c r="D6197"/>
      <c r="E6197"/>
      <c r="AH6197"/>
      <c r="BG6197"/>
    </row>
    <row r="6198" spans="3:59" ht="15" x14ac:dyDescent="0.25">
      <c r="C6198"/>
      <c r="D6198"/>
      <c r="E6198"/>
      <c r="AH6198"/>
      <c r="BG6198"/>
    </row>
    <row r="6199" spans="3:59" ht="15" x14ac:dyDescent="0.25">
      <c r="C6199"/>
      <c r="D6199"/>
      <c r="E6199"/>
      <c r="AH6199"/>
      <c r="BG6199"/>
    </row>
    <row r="6200" spans="3:59" ht="15" x14ac:dyDescent="0.25">
      <c r="C6200"/>
      <c r="D6200"/>
      <c r="E6200"/>
      <c r="AH6200"/>
      <c r="BG6200"/>
    </row>
    <row r="6201" spans="3:59" ht="15" x14ac:dyDescent="0.25">
      <c r="C6201"/>
      <c r="D6201"/>
      <c r="E6201"/>
      <c r="AH6201"/>
      <c r="BG6201"/>
    </row>
    <row r="6202" spans="3:59" ht="15" x14ac:dyDescent="0.25">
      <c r="C6202"/>
      <c r="D6202"/>
      <c r="E6202"/>
      <c r="AH6202"/>
      <c r="BG6202"/>
    </row>
    <row r="6203" spans="3:59" ht="15" x14ac:dyDescent="0.25">
      <c r="C6203"/>
      <c r="D6203"/>
      <c r="E6203"/>
      <c r="AH6203"/>
      <c r="BG6203"/>
    </row>
    <row r="6204" spans="3:59" ht="15" x14ac:dyDescent="0.25">
      <c r="C6204"/>
      <c r="D6204"/>
      <c r="E6204"/>
      <c r="AH6204"/>
      <c r="BG6204"/>
    </row>
    <row r="6205" spans="3:59" ht="15" x14ac:dyDescent="0.25">
      <c r="C6205"/>
      <c r="D6205"/>
      <c r="E6205"/>
      <c r="AH6205"/>
      <c r="BG6205"/>
    </row>
    <row r="6206" spans="3:59" ht="15" x14ac:dyDescent="0.25">
      <c r="C6206"/>
      <c r="D6206"/>
      <c r="E6206"/>
      <c r="AH6206"/>
      <c r="BG6206"/>
    </row>
    <row r="6207" spans="3:59" ht="15" x14ac:dyDescent="0.25">
      <c r="C6207"/>
      <c r="D6207"/>
      <c r="E6207"/>
      <c r="AH6207"/>
      <c r="BG6207"/>
    </row>
    <row r="6208" spans="3:59" ht="15" x14ac:dyDescent="0.25">
      <c r="C6208"/>
      <c r="D6208"/>
      <c r="E6208"/>
      <c r="AH6208"/>
      <c r="BG6208"/>
    </row>
    <row r="6209" spans="3:59" ht="15" x14ac:dyDescent="0.25">
      <c r="C6209"/>
      <c r="D6209"/>
      <c r="E6209"/>
      <c r="AH6209"/>
      <c r="BG6209"/>
    </row>
    <row r="6210" spans="3:59" ht="15" x14ac:dyDescent="0.25">
      <c r="C6210"/>
      <c r="D6210"/>
      <c r="E6210"/>
      <c r="AH6210"/>
      <c r="BG6210"/>
    </row>
    <row r="6211" spans="3:59" ht="15" x14ac:dyDescent="0.25">
      <c r="C6211"/>
      <c r="D6211"/>
      <c r="E6211"/>
      <c r="AH6211"/>
      <c r="BG6211"/>
    </row>
    <row r="6212" spans="3:59" ht="15" x14ac:dyDescent="0.25">
      <c r="C6212"/>
      <c r="D6212"/>
      <c r="E6212"/>
      <c r="AH6212"/>
      <c r="BG6212"/>
    </row>
    <row r="6213" spans="3:59" ht="15" x14ac:dyDescent="0.25">
      <c r="C6213"/>
      <c r="D6213"/>
      <c r="E6213"/>
      <c r="AH6213"/>
      <c r="BG6213"/>
    </row>
    <row r="6214" spans="3:59" ht="15" x14ac:dyDescent="0.25">
      <c r="C6214"/>
      <c r="D6214"/>
      <c r="E6214"/>
      <c r="AH6214"/>
      <c r="BG6214"/>
    </row>
    <row r="6215" spans="3:59" ht="15" x14ac:dyDescent="0.25">
      <c r="C6215"/>
      <c r="D6215"/>
      <c r="E6215"/>
      <c r="AH6215"/>
      <c r="BG6215"/>
    </row>
    <row r="6216" spans="3:59" ht="15" x14ac:dyDescent="0.25">
      <c r="C6216"/>
      <c r="D6216"/>
      <c r="E6216"/>
      <c r="AH6216"/>
      <c r="BG6216"/>
    </row>
    <row r="6217" spans="3:59" ht="15" x14ac:dyDescent="0.25">
      <c r="C6217"/>
      <c r="D6217"/>
      <c r="E6217"/>
      <c r="AH6217"/>
      <c r="BG6217"/>
    </row>
    <row r="6218" spans="3:59" ht="15" x14ac:dyDescent="0.25">
      <c r="C6218"/>
      <c r="D6218"/>
      <c r="E6218"/>
      <c r="AH6218"/>
      <c r="BG6218"/>
    </row>
    <row r="6219" spans="3:59" ht="15" x14ac:dyDescent="0.25">
      <c r="C6219"/>
      <c r="D6219"/>
      <c r="E6219"/>
      <c r="AH6219"/>
      <c r="BG6219"/>
    </row>
    <row r="6220" spans="3:59" ht="15" x14ac:dyDescent="0.25">
      <c r="C6220"/>
      <c r="D6220"/>
      <c r="E6220"/>
      <c r="AH6220"/>
      <c r="BG6220"/>
    </row>
    <row r="6221" spans="3:59" ht="15" x14ac:dyDescent="0.25">
      <c r="C6221"/>
      <c r="D6221"/>
      <c r="E6221"/>
      <c r="AH6221"/>
      <c r="BG6221"/>
    </row>
    <row r="6222" spans="3:59" ht="15" x14ac:dyDescent="0.25">
      <c r="C6222"/>
      <c r="D6222"/>
      <c r="E6222"/>
      <c r="AH6222"/>
      <c r="BG6222"/>
    </row>
    <row r="6223" spans="3:59" ht="15" x14ac:dyDescent="0.25">
      <c r="C6223"/>
      <c r="D6223"/>
      <c r="E6223"/>
      <c r="AH6223"/>
      <c r="BG6223"/>
    </row>
    <row r="6224" spans="3:59" ht="15" x14ac:dyDescent="0.25">
      <c r="C6224"/>
      <c r="D6224"/>
      <c r="E6224"/>
      <c r="AH6224"/>
      <c r="BG6224"/>
    </row>
    <row r="6225" spans="3:59" ht="15" x14ac:dyDescent="0.25">
      <c r="C6225"/>
      <c r="D6225"/>
      <c r="E6225"/>
      <c r="AH6225"/>
      <c r="BG6225"/>
    </row>
    <row r="6226" spans="3:59" ht="15" x14ac:dyDescent="0.25">
      <c r="C6226"/>
      <c r="D6226"/>
      <c r="E6226"/>
      <c r="AH6226"/>
      <c r="BG6226"/>
    </row>
    <row r="6227" spans="3:59" ht="15" x14ac:dyDescent="0.25">
      <c r="C6227"/>
      <c r="D6227"/>
      <c r="E6227"/>
      <c r="AH6227"/>
      <c r="BG6227"/>
    </row>
    <row r="6228" spans="3:59" ht="15" x14ac:dyDescent="0.25">
      <c r="C6228"/>
      <c r="D6228"/>
      <c r="E6228"/>
      <c r="AH6228"/>
      <c r="BG6228"/>
    </row>
    <row r="6229" spans="3:59" ht="15" x14ac:dyDescent="0.25">
      <c r="C6229"/>
      <c r="D6229"/>
      <c r="E6229"/>
      <c r="AH6229"/>
      <c r="BG6229"/>
    </row>
    <row r="6230" spans="3:59" ht="15" x14ac:dyDescent="0.25">
      <c r="C6230"/>
      <c r="D6230"/>
      <c r="E6230"/>
      <c r="AH6230"/>
      <c r="BG6230"/>
    </row>
    <row r="6231" spans="3:59" ht="15" x14ac:dyDescent="0.25">
      <c r="C6231"/>
      <c r="D6231"/>
      <c r="E6231"/>
      <c r="AH6231"/>
      <c r="BG6231"/>
    </row>
    <row r="6232" spans="3:59" ht="15" x14ac:dyDescent="0.25">
      <c r="C6232"/>
      <c r="D6232"/>
      <c r="E6232"/>
      <c r="AH6232"/>
      <c r="BG6232"/>
    </row>
    <row r="6233" spans="3:59" ht="15" x14ac:dyDescent="0.25">
      <c r="C6233"/>
      <c r="D6233"/>
      <c r="E6233"/>
      <c r="AH6233"/>
      <c r="BG6233"/>
    </row>
    <row r="6234" spans="3:59" ht="15" x14ac:dyDescent="0.25">
      <c r="C6234"/>
      <c r="D6234"/>
      <c r="E6234"/>
      <c r="AH6234"/>
      <c r="BG6234"/>
    </row>
    <row r="6235" spans="3:59" ht="15" x14ac:dyDescent="0.25">
      <c r="C6235"/>
      <c r="D6235"/>
      <c r="E6235"/>
      <c r="AH6235"/>
      <c r="BG6235"/>
    </row>
    <row r="6236" spans="3:59" ht="15" x14ac:dyDescent="0.25">
      <c r="C6236"/>
      <c r="D6236"/>
      <c r="E6236"/>
      <c r="AH6236"/>
      <c r="BG6236"/>
    </row>
    <row r="6237" spans="3:59" ht="15" x14ac:dyDescent="0.25">
      <c r="C6237"/>
      <c r="D6237"/>
      <c r="E6237"/>
      <c r="AH6237"/>
      <c r="BG6237"/>
    </row>
    <row r="6238" spans="3:59" ht="15" x14ac:dyDescent="0.25">
      <c r="C6238"/>
      <c r="D6238"/>
      <c r="E6238"/>
      <c r="AH6238"/>
      <c r="BG6238"/>
    </row>
    <row r="6239" spans="3:59" ht="15" x14ac:dyDescent="0.25">
      <c r="C6239"/>
      <c r="D6239"/>
      <c r="E6239"/>
      <c r="AH6239"/>
      <c r="BG6239"/>
    </row>
    <row r="6240" spans="3:59" ht="15" x14ac:dyDescent="0.25">
      <c r="C6240"/>
      <c r="D6240"/>
      <c r="E6240"/>
      <c r="AH6240"/>
      <c r="BG6240"/>
    </row>
    <row r="6241" spans="3:59" ht="15" x14ac:dyDescent="0.25">
      <c r="C6241"/>
      <c r="D6241"/>
      <c r="E6241"/>
      <c r="AH6241"/>
      <c r="BG6241"/>
    </row>
    <row r="6242" spans="3:59" ht="15" x14ac:dyDescent="0.25">
      <c r="C6242"/>
      <c r="D6242"/>
      <c r="E6242"/>
      <c r="AH6242"/>
      <c r="BG6242"/>
    </row>
    <row r="6243" spans="3:59" ht="15" x14ac:dyDescent="0.25">
      <c r="C6243"/>
      <c r="D6243"/>
      <c r="E6243"/>
      <c r="AH6243"/>
      <c r="BG6243"/>
    </row>
    <row r="6244" spans="3:59" ht="15" x14ac:dyDescent="0.25">
      <c r="C6244"/>
      <c r="D6244"/>
      <c r="E6244"/>
      <c r="AH6244"/>
      <c r="BG6244"/>
    </row>
    <row r="6245" spans="3:59" ht="15" x14ac:dyDescent="0.25">
      <c r="C6245"/>
      <c r="D6245"/>
      <c r="E6245"/>
      <c r="AH6245"/>
      <c r="BG6245"/>
    </row>
    <row r="6246" spans="3:59" ht="15" x14ac:dyDescent="0.25">
      <c r="C6246"/>
      <c r="D6246"/>
      <c r="E6246"/>
      <c r="AH6246"/>
      <c r="BG6246"/>
    </row>
    <row r="6247" spans="3:59" ht="15" x14ac:dyDescent="0.25">
      <c r="C6247"/>
      <c r="D6247"/>
      <c r="E6247"/>
      <c r="AH6247"/>
      <c r="BG6247"/>
    </row>
    <row r="6248" spans="3:59" ht="15" x14ac:dyDescent="0.25">
      <c r="C6248"/>
      <c r="D6248"/>
      <c r="E6248"/>
      <c r="AH6248"/>
      <c r="BG6248"/>
    </row>
    <row r="6249" spans="3:59" ht="15" x14ac:dyDescent="0.25">
      <c r="C6249"/>
      <c r="D6249"/>
      <c r="E6249"/>
      <c r="AH6249"/>
      <c r="BG6249"/>
    </row>
    <row r="6250" spans="3:59" ht="15" x14ac:dyDescent="0.25">
      <c r="C6250"/>
      <c r="D6250"/>
      <c r="E6250"/>
      <c r="AH6250"/>
      <c r="BG6250"/>
    </row>
    <row r="6251" spans="3:59" ht="15" x14ac:dyDescent="0.25">
      <c r="C6251"/>
      <c r="D6251"/>
      <c r="E6251"/>
      <c r="AH6251"/>
      <c r="BG6251"/>
    </row>
    <row r="6252" spans="3:59" ht="15" x14ac:dyDescent="0.25">
      <c r="C6252"/>
      <c r="D6252"/>
      <c r="E6252"/>
      <c r="AH6252"/>
      <c r="BG6252"/>
    </row>
    <row r="6253" spans="3:59" ht="15" x14ac:dyDescent="0.25">
      <c r="C6253"/>
      <c r="D6253"/>
      <c r="E6253"/>
      <c r="AH6253"/>
      <c r="BG6253"/>
    </row>
    <row r="6254" spans="3:59" ht="15" x14ac:dyDescent="0.25">
      <c r="C6254"/>
      <c r="D6254"/>
      <c r="E6254"/>
      <c r="AH6254"/>
      <c r="BG6254"/>
    </row>
    <row r="6255" spans="3:59" ht="15" x14ac:dyDescent="0.25">
      <c r="C6255"/>
      <c r="D6255"/>
      <c r="E6255"/>
      <c r="AH6255"/>
      <c r="BG6255"/>
    </row>
    <row r="6256" spans="3:59" ht="15" x14ac:dyDescent="0.25">
      <c r="C6256"/>
      <c r="D6256"/>
      <c r="E6256"/>
      <c r="AH6256"/>
      <c r="BG6256"/>
    </row>
    <row r="6257" spans="3:59" ht="15" x14ac:dyDescent="0.25">
      <c r="C6257"/>
      <c r="D6257"/>
      <c r="E6257"/>
      <c r="AH6257"/>
      <c r="BG6257"/>
    </row>
    <row r="6258" spans="3:59" ht="15" x14ac:dyDescent="0.25">
      <c r="C6258"/>
      <c r="D6258"/>
      <c r="E6258"/>
      <c r="AH6258"/>
      <c r="BG6258"/>
    </row>
    <row r="6259" spans="3:59" ht="15" x14ac:dyDescent="0.25">
      <c r="C6259"/>
      <c r="D6259"/>
      <c r="E6259"/>
      <c r="AH6259"/>
      <c r="BG6259"/>
    </row>
    <row r="6260" spans="3:59" ht="15" x14ac:dyDescent="0.25">
      <c r="C6260"/>
      <c r="D6260"/>
      <c r="E6260"/>
      <c r="AH6260"/>
      <c r="BG6260"/>
    </row>
    <row r="6261" spans="3:59" ht="15" x14ac:dyDescent="0.25">
      <c r="C6261"/>
      <c r="D6261"/>
      <c r="E6261"/>
      <c r="AH6261"/>
      <c r="BG6261"/>
    </row>
    <row r="6262" spans="3:59" ht="15" x14ac:dyDescent="0.25">
      <c r="C6262"/>
      <c r="D6262"/>
      <c r="E6262"/>
      <c r="AH6262"/>
      <c r="BG6262"/>
    </row>
    <row r="6263" spans="3:59" ht="15" x14ac:dyDescent="0.25">
      <c r="C6263"/>
      <c r="D6263"/>
      <c r="E6263"/>
      <c r="AH6263"/>
      <c r="BG6263"/>
    </row>
    <row r="6264" spans="3:59" ht="15" x14ac:dyDescent="0.25">
      <c r="C6264"/>
      <c r="D6264"/>
      <c r="E6264"/>
      <c r="AH6264"/>
      <c r="BG6264"/>
    </row>
    <row r="6265" spans="3:59" ht="15" x14ac:dyDescent="0.25">
      <c r="C6265"/>
      <c r="D6265"/>
      <c r="E6265"/>
      <c r="AH6265"/>
      <c r="BG6265"/>
    </row>
    <row r="6266" spans="3:59" ht="15" x14ac:dyDescent="0.25">
      <c r="C6266"/>
      <c r="D6266"/>
      <c r="E6266"/>
      <c r="AH6266"/>
      <c r="BG6266"/>
    </row>
    <row r="6267" spans="3:59" ht="15" x14ac:dyDescent="0.25">
      <c r="C6267"/>
      <c r="D6267"/>
      <c r="E6267"/>
      <c r="AH6267"/>
      <c r="BG6267"/>
    </row>
    <row r="6268" spans="3:59" ht="15" x14ac:dyDescent="0.25">
      <c r="C6268"/>
      <c r="D6268"/>
      <c r="E6268"/>
      <c r="AH6268"/>
      <c r="BG6268"/>
    </row>
    <row r="6269" spans="3:59" ht="15" x14ac:dyDescent="0.25">
      <c r="C6269"/>
      <c r="D6269"/>
      <c r="E6269"/>
      <c r="AH6269"/>
      <c r="BG6269"/>
    </row>
    <row r="6270" spans="3:59" ht="15" x14ac:dyDescent="0.25">
      <c r="C6270"/>
      <c r="D6270"/>
      <c r="E6270"/>
      <c r="AH6270"/>
      <c r="BG6270"/>
    </row>
    <row r="6271" spans="3:59" ht="15" x14ac:dyDescent="0.25">
      <c r="C6271"/>
      <c r="D6271"/>
      <c r="E6271"/>
      <c r="AH6271"/>
      <c r="BG6271"/>
    </row>
    <row r="6272" spans="3:59" ht="15" x14ac:dyDescent="0.25">
      <c r="C6272"/>
      <c r="D6272"/>
      <c r="E6272"/>
      <c r="AH6272"/>
      <c r="BG6272"/>
    </row>
    <row r="6273" spans="3:59" ht="15" x14ac:dyDescent="0.25">
      <c r="C6273"/>
      <c r="D6273"/>
      <c r="E6273"/>
      <c r="AH6273"/>
      <c r="BG6273"/>
    </row>
    <row r="6274" spans="3:59" ht="15" x14ac:dyDescent="0.25">
      <c r="C6274"/>
      <c r="D6274"/>
      <c r="E6274"/>
      <c r="AH6274"/>
      <c r="BG6274"/>
    </row>
    <row r="6275" spans="3:59" ht="15" x14ac:dyDescent="0.25">
      <c r="C6275"/>
      <c r="D6275"/>
      <c r="E6275"/>
      <c r="AH6275"/>
      <c r="BG6275"/>
    </row>
    <row r="6276" spans="3:59" ht="15" x14ac:dyDescent="0.25">
      <c r="C6276"/>
      <c r="D6276"/>
      <c r="E6276"/>
      <c r="AH6276"/>
      <c r="BG6276"/>
    </row>
    <row r="6277" spans="3:59" ht="15" x14ac:dyDescent="0.25">
      <c r="C6277"/>
      <c r="D6277"/>
      <c r="E6277"/>
      <c r="AH6277"/>
      <c r="BG6277"/>
    </row>
    <row r="6278" spans="3:59" ht="15" x14ac:dyDescent="0.25">
      <c r="C6278"/>
      <c r="D6278"/>
      <c r="E6278"/>
      <c r="AH6278"/>
      <c r="BG6278"/>
    </row>
    <row r="6279" spans="3:59" ht="15" x14ac:dyDescent="0.25">
      <c r="C6279"/>
      <c r="D6279"/>
      <c r="E6279"/>
      <c r="AH6279"/>
      <c r="BG6279"/>
    </row>
    <row r="6280" spans="3:59" ht="15" x14ac:dyDescent="0.25">
      <c r="C6280"/>
      <c r="D6280"/>
      <c r="E6280"/>
      <c r="AH6280"/>
      <c r="BG6280"/>
    </row>
    <row r="6281" spans="3:59" ht="15" x14ac:dyDescent="0.25">
      <c r="C6281"/>
      <c r="D6281"/>
      <c r="E6281"/>
      <c r="AH6281"/>
      <c r="BG6281"/>
    </row>
    <row r="6282" spans="3:59" ht="15" x14ac:dyDescent="0.25">
      <c r="C6282"/>
      <c r="D6282"/>
      <c r="E6282"/>
      <c r="AH6282"/>
      <c r="BG6282"/>
    </row>
    <row r="6283" spans="3:59" ht="15" x14ac:dyDescent="0.25">
      <c r="C6283"/>
      <c r="D6283"/>
      <c r="E6283"/>
      <c r="AH6283"/>
      <c r="BG6283"/>
    </row>
    <row r="6284" spans="3:59" ht="15" x14ac:dyDescent="0.25">
      <c r="C6284"/>
      <c r="D6284"/>
      <c r="E6284"/>
      <c r="AH6284"/>
      <c r="BG6284"/>
    </row>
    <row r="6285" spans="3:59" ht="15" x14ac:dyDescent="0.25">
      <c r="C6285"/>
      <c r="D6285"/>
      <c r="E6285"/>
      <c r="AH6285"/>
      <c r="BG6285"/>
    </row>
    <row r="6286" spans="3:59" ht="15" x14ac:dyDescent="0.25">
      <c r="C6286"/>
      <c r="D6286"/>
      <c r="E6286"/>
      <c r="AH6286"/>
      <c r="BG6286"/>
    </row>
    <row r="6287" spans="3:59" ht="15" x14ac:dyDescent="0.25">
      <c r="C6287"/>
      <c r="D6287"/>
      <c r="E6287"/>
      <c r="AH6287"/>
      <c r="BG6287"/>
    </row>
    <row r="6288" spans="3:59" ht="15" x14ac:dyDescent="0.25">
      <c r="C6288"/>
      <c r="D6288"/>
      <c r="E6288"/>
      <c r="AH6288"/>
      <c r="BG6288"/>
    </row>
    <row r="6289" spans="3:59" ht="15" x14ac:dyDescent="0.25">
      <c r="C6289"/>
      <c r="D6289"/>
      <c r="E6289"/>
      <c r="AH6289"/>
      <c r="BG6289"/>
    </row>
    <row r="6290" spans="3:59" ht="15" x14ac:dyDescent="0.25">
      <c r="C6290"/>
      <c r="D6290"/>
      <c r="E6290"/>
      <c r="AH6290"/>
      <c r="BG6290"/>
    </row>
    <row r="6291" spans="3:59" ht="15" x14ac:dyDescent="0.25">
      <c r="C6291"/>
      <c r="D6291"/>
      <c r="E6291"/>
      <c r="AH6291"/>
      <c r="BG6291"/>
    </row>
    <row r="6292" spans="3:59" ht="15" x14ac:dyDescent="0.25">
      <c r="C6292"/>
      <c r="D6292"/>
      <c r="E6292"/>
      <c r="AH6292"/>
      <c r="BG6292"/>
    </row>
    <row r="6293" spans="3:59" ht="15" x14ac:dyDescent="0.25">
      <c r="C6293"/>
      <c r="D6293"/>
      <c r="E6293"/>
      <c r="AH6293"/>
      <c r="BG6293"/>
    </row>
    <row r="6294" spans="3:59" ht="15" x14ac:dyDescent="0.25">
      <c r="C6294"/>
      <c r="D6294"/>
      <c r="E6294"/>
      <c r="AH6294"/>
      <c r="BG6294"/>
    </row>
    <row r="6295" spans="3:59" ht="15" x14ac:dyDescent="0.25">
      <c r="C6295"/>
      <c r="D6295"/>
      <c r="E6295"/>
      <c r="AH6295"/>
      <c r="BG6295"/>
    </row>
    <row r="6296" spans="3:59" ht="15" x14ac:dyDescent="0.25">
      <c r="C6296"/>
      <c r="D6296"/>
      <c r="E6296"/>
      <c r="AH6296"/>
      <c r="BG6296"/>
    </row>
    <row r="6297" spans="3:59" ht="15" x14ac:dyDescent="0.25">
      <c r="C6297"/>
      <c r="D6297"/>
      <c r="E6297"/>
      <c r="AH6297"/>
      <c r="BG6297"/>
    </row>
    <row r="6298" spans="3:59" ht="15" x14ac:dyDescent="0.25">
      <c r="C6298"/>
      <c r="D6298"/>
      <c r="E6298"/>
      <c r="AH6298"/>
      <c r="BG6298"/>
    </row>
    <row r="6299" spans="3:59" ht="15" x14ac:dyDescent="0.25">
      <c r="C6299"/>
      <c r="D6299"/>
      <c r="E6299"/>
      <c r="AH6299"/>
      <c r="BG6299"/>
    </row>
    <row r="6300" spans="3:59" ht="15" x14ac:dyDescent="0.25">
      <c r="C6300"/>
      <c r="D6300"/>
      <c r="E6300"/>
      <c r="AH6300"/>
      <c r="BG6300"/>
    </row>
    <row r="6301" spans="3:59" ht="15" x14ac:dyDescent="0.25">
      <c r="C6301"/>
      <c r="D6301"/>
      <c r="E6301"/>
      <c r="AH6301"/>
      <c r="BG6301"/>
    </row>
    <row r="6302" spans="3:59" ht="15" x14ac:dyDescent="0.25">
      <c r="C6302"/>
      <c r="D6302"/>
      <c r="E6302"/>
      <c r="AH6302"/>
      <c r="BG6302"/>
    </row>
    <row r="6303" spans="3:59" ht="15" x14ac:dyDescent="0.25">
      <c r="C6303"/>
      <c r="D6303"/>
      <c r="E6303"/>
      <c r="AH6303"/>
      <c r="BG6303"/>
    </row>
    <row r="6304" spans="3:59" ht="15" x14ac:dyDescent="0.25">
      <c r="C6304"/>
      <c r="D6304"/>
      <c r="E6304"/>
      <c r="AH6304"/>
      <c r="BG6304"/>
    </row>
    <row r="6305" spans="3:59" ht="15" x14ac:dyDescent="0.25">
      <c r="C6305"/>
      <c r="D6305"/>
      <c r="E6305"/>
      <c r="AH6305"/>
      <c r="BG6305"/>
    </row>
    <row r="6306" spans="3:59" ht="15" x14ac:dyDescent="0.25">
      <c r="C6306"/>
      <c r="D6306"/>
      <c r="E6306"/>
      <c r="AH6306"/>
      <c r="BG6306"/>
    </row>
    <row r="6307" spans="3:59" ht="15" x14ac:dyDescent="0.25">
      <c r="C6307"/>
      <c r="D6307"/>
      <c r="E6307"/>
      <c r="AH6307"/>
      <c r="BG6307"/>
    </row>
    <row r="6308" spans="3:59" ht="15" x14ac:dyDescent="0.25">
      <c r="C6308"/>
      <c r="D6308"/>
      <c r="E6308"/>
      <c r="AH6308"/>
      <c r="BG6308"/>
    </row>
    <row r="6309" spans="3:59" ht="15" x14ac:dyDescent="0.25">
      <c r="C6309"/>
      <c r="D6309"/>
      <c r="E6309"/>
      <c r="AH6309"/>
      <c r="BG6309"/>
    </row>
    <row r="6310" spans="3:59" ht="15" x14ac:dyDescent="0.25">
      <c r="C6310"/>
      <c r="D6310"/>
      <c r="E6310"/>
      <c r="AH6310"/>
      <c r="BG6310"/>
    </row>
    <row r="6311" spans="3:59" ht="15" x14ac:dyDescent="0.25">
      <c r="C6311"/>
      <c r="D6311"/>
      <c r="E6311"/>
      <c r="AH6311"/>
      <c r="BG6311"/>
    </row>
    <row r="6312" spans="3:59" ht="15" x14ac:dyDescent="0.25">
      <c r="C6312"/>
      <c r="D6312"/>
      <c r="E6312"/>
      <c r="AH6312"/>
      <c r="BG6312"/>
    </row>
    <row r="6313" spans="3:59" ht="15" x14ac:dyDescent="0.25">
      <c r="C6313"/>
      <c r="D6313"/>
      <c r="E6313"/>
      <c r="AH6313"/>
      <c r="BG6313"/>
    </row>
    <row r="6314" spans="3:59" ht="15" x14ac:dyDescent="0.25">
      <c r="C6314"/>
      <c r="D6314"/>
      <c r="E6314"/>
      <c r="AH6314"/>
      <c r="BG6314"/>
    </row>
    <row r="6315" spans="3:59" ht="15" x14ac:dyDescent="0.25">
      <c r="C6315"/>
      <c r="D6315"/>
      <c r="E6315"/>
      <c r="AH6315"/>
      <c r="BG6315"/>
    </row>
    <row r="6316" spans="3:59" ht="15" x14ac:dyDescent="0.25">
      <c r="C6316"/>
      <c r="D6316"/>
      <c r="E6316"/>
      <c r="AH6316"/>
      <c r="BG6316"/>
    </row>
    <row r="6317" spans="3:59" ht="15" x14ac:dyDescent="0.25">
      <c r="C6317"/>
      <c r="D6317"/>
      <c r="E6317"/>
      <c r="AH6317"/>
      <c r="BG6317"/>
    </row>
    <row r="6318" spans="3:59" ht="15" x14ac:dyDescent="0.25">
      <c r="C6318"/>
      <c r="D6318"/>
      <c r="E6318"/>
      <c r="AH6318"/>
      <c r="BG6318"/>
    </row>
    <row r="6319" spans="3:59" ht="15" x14ac:dyDescent="0.25">
      <c r="C6319"/>
      <c r="D6319"/>
      <c r="E6319"/>
      <c r="AH6319"/>
      <c r="BG6319"/>
    </row>
    <row r="6320" spans="3:59" ht="15" x14ac:dyDescent="0.25">
      <c r="C6320"/>
      <c r="D6320"/>
      <c r="E6320"/>
      <c r="AH6320"/>
      <c r="BG6320"/>
    </row>
    <row r="6321" spans="3:59" ht="15" x14ac:dyDescent="0.25">
      <c r="C6321"/>
      <c r="D6321"/>
      <c r="E6321"/>
      <c r="AH6321"/>
      <c r="BG6321"/>
    </row>
    <row r="6322" spans="3:59" ht="15" x14ac:dyDescent="0.25">
      <c r="C6322"/>
      <c r="D6322"/>
      <c r="E6322"/>
      <c r="AH6322"/>
      <c r="BG6322"/>
    </row>
    <row r="6323" spans="3:59" ht="15" x14ac:dyDescent="0.25">
      <c r="C6323"/>
      <c r="D6323"/>
      <c r="E6323"/>
      <c r="AH6323"/>
      <c r="BG6323"/>
    </row>
    <row r="6324" spans="3:59" ht="15" x14ac:dyDescent="0.25">
      <c r="C6324"/>
      <c r="D6324"/>
      <c r="E6324"/>
      <c r="AH6324"/>
      <c r="BG6324"/>
    </row>
    <row r="6325" spans="3:59" ht="15" x14ac:dyDescent="0.25">
      <c r="C6325"/>
      <c r="D6325"/>
      <c r="E6325"/>
      <c r="AH6325"/>
      <c r="BG6325"/>
    </row>
    <row r="6326" spans="3:59" ht="15" x14ac:dyDescent="0.25">
      <c r="C6326"/>
      <c r="D6326"/>
      <c r="E6326"/>
      <c r="AH6326"/>
      <c r="BG6326"/>
    </row>
    <row r="6327" spans="3:59" ht="15" x14ac:dyDescent="0.25">
      <c r="C6327"/>
      <c r="D6327"/>
      <c r="E6327"/>
      <c r="AH6327"/>
      <c r="BG6327"/>
    </row>
    <row r="6328" spans="3:59" ht="15" x14ac:dyDescent="0.25">
      <c r="C6328"/>
      <c r="D6328"/>
      <c r="E6328"/>
      <c r="AH6328"/>
      <c r="BG6328"/>
    </row>
    <row r="6329" spans="3:59" ht="15" x14ac:dyDescent="0.25">
      <c r="C6329"/>
      <c r="D6329"/>
      <c r="E6329"/>
      <c r="AH6329"/>
      <c r="BG6329"/>
    </row>
    <row r="6330" spans="3:59" ht="15" x14ac:dyDescent="0.25">
      <c r="C6330"/>
      <c r="D6330"/>
      <c r="E6330"/>
      <c r="AH6330"/>
      <c r="BG6330"/>
    </row>
    <row r="6331" spans="3:59" ht="15" x14ac:dyDescent="0.25">
      <c r="C6331"/>
      <c r="D6331"/>
      <c r="E6331"/>
      <c r="AH6331"/>
      <c r="BG6331"/>
    </row>
    <row r="6332" spans="3:59" ht="15" x14ac:dyDescent="0.25">
      <c r="C6332"/>
      <c r="D6332"/>
      <c r="E6332"/>
      <c r="AH6332"/>
      <c r="BG6332"/>
    </row>
    <row r="6333" spans="3:59" ht="15" x14ac:dyDescent="0.25">
      <c r="C6333"/>
      <c r="D6333"/>
      <c r="E6333"/>
      <c r="AH6333"/>
      <c r="BG6333"/>
    </row>
    <row r="6334" spans="3:59" ht="15" x14ac:dyDescent="0.25">
      <c r="C6334"/>
      <c r="D6334"/>
      <c r="E6334"/>
      <c r="AH6334"/>
      <c r="BG6334"/>
    </row>
    <row r="6335" spans="3:59" ht="15" x14ac:dyDescent="0.25">
      <c r="C6335"/>
      <c r="D6335"/>
      <c r="E6335"/>
      <c r="AH6335"/>
      <c r="BG6335"/>
    </row>
    <row r="6336" spans="3:59" ht="15" x14ac:dyDescent="0.25">
      <c r="C6336"/>
      <c r="D6336"/>
      <c r="E6336"/>
      <c r="AH6336"/>
      <c r="BG6336"/>
    </row>
    <row r="6337" spans="3:59" ht="15" x14ac:dyDescent="0.25">
      <c r="C6337"/>
      <c r="D6337"/>
      <c r="E6337"/>
      <c r="AH6337"/>
      <c r="BG6337"/>
    </row>
    <row r="6338" spans="3:59" ht="15" x14ac:dyDescent="0.25">
      <c r="C6338"/>
      <c r="D6338"/>
      <c r="E6338"/>
      <c r="AH6338"/>
      <c r="BG6338"/>
    </row>
    <row r="6339" spans="3:59" ht="15" x14ac:dyDescent="0.25">
      <c r="C6339"/>
      <c r="D6339"/>
      <c r="E6339"/>
      <c r="AH6339"/>
      <c r="BG6339"/>
    </row>
    <row r="6340" spans="3:59" ht="15" x14ac:dyDescent="0.25">
      <c r="C6340"/>
      <c r="D6340"/>
      <c r="E6340"/>
      <c r="AH6340"/>
      <c r="BG6340"/>
    </row>
    <row r="6341" spans="3:59" ht="15" x14ac:dyDescent="0.25">
      <c r="C6341"/>
      <c r="D6341"/>
      <c r="E6341"/>
      <c r="AH6341"/>
      <c r="BG6341"/>
    </row>
    <row r="6342" spans="3:59" ht="15" x14ac:dyDescent="0.25">
      <c r="C6342"/>
      <c r="D6342"/>
      <c r="E6342"/>
      <c r="AH6342"/>
      <c r="BG6342"/>
    </row>
    <row r="6343" spans="3:59" ht="15" x14ac:dyDescent="0.25">
      <c r="C6343"/>
      <c r="D6343"/>
      <c r="E6343"/>
      <c r="AH6343"/>
      <c r="BG6343"/>
    </row>
    <row r="6344" spans="3:59" ht="15" x14ac:dyDescent="0.25">
      <c r="C6344"/>
      <c r="D6344"/>
      <c r="E6344"/>
      <c r="AH6344"/>
      <c r="BG6344"/>
    </row>
    <row r="6345" spans="3:59" ht="15" x14ac:dyDescent="0.25">
      <c r="C6345"/>
      <c r="D6345"/>
      <c r="E6345"/>
      <c r="AH6345"/>
      <c r="BG6345"/>
    </row>
    <row r="6346" spans="3:59" ht="15" x14ac:dyDescent="0.25">
      <c r="C6346"/>
      <c r="D6346"/>
      <c r="E6346"/>
      <c r="AH6346"/>
      <c r="BG6346"/>
    </row>
    <row r="6347" spans="3:59" ht="15" x14ac:dyDescent="0.25">
      <c r="C6347"/>
      <c r="D6347"/>
      <c r="E6347"/>
      <c r="AH6347"/>
      <c r="BG6347"/>
    </row>
    <row r="6348" spans="3:59" ht="15" x14ac:dyDescent="0.25">
      <c r="C6348"/>
      <c r="D6348"/>
      <c r="E6348"/>
      <c r="AH6348"/>
      <c r="BG6348"/>
    </row>
    <row r="6349" spans="3:59" ht="15" x14ac:dyDescent="0.25">
      <c r="C6349"/>
      <c r="D6349"/>
      <c r="E6349"/>
      <c r="AH6349"/>
      <c r="BG6349"/>
    </row>
    <row r="6350" spans="3:59" ht="15" x14ac:dyDescent="0.25">
      <c r="C6350"/>
      <c r="D6350"/>
      <c r="E6350"/>
      <c r="AH6350"/>
      <c r="BG6350"/>
    </row>
    <row r="6351" spans="3:59" ht="15" x14ac:dyDescent="0.25">
      <c r="C6351"/>
      <c r="D6351"/>
      <c r="E6351"/>
      <c r="AH6351"/>
      <c r="BG6351"/>
    </row>
    <row r="6352" spans="3:59" ht="15" x14ac:dyDescent="0.25">
      <c r="C6352"/>
      <c r="D6352"/>
      <c r="E6352"/>
      <c r="AH6352"/>
      <c r="BG6352"/>
    </row>
    <row r="6353" spans="3:59" ht="15" x14ac:dyDescent="0.25">
      <c r="C6353"/>
      <c r="D6353"/>
      <c r="E6353"/>
      <c r="AH6353"/>
      <c r="BG6353"/>
    </row>
    <row r="6354" spans="3:59" ht="15" x14ac:dyDescent="0.25">
      <c r="C6354"/>
      <c r="D6354"/>
      <c r="E6354"/>
      <c r="AH6354"/>
      <c r="BG6354"/>
    </row>
    <row r="6355" spans="3:59" ht="15" x14ac:dyDescent="0.25">
      <c r="C6355"/>
      <c r="D6355"/>
      <c r="E6355"/>
      <c r="AH6355"/>
      <c r="BG6355"/>
    </row>
    <row r="6356" spans="3:59" ht="15" x14ac:dyDescent="0.25">
      <c r="C6356"/>
      <c r="D6356"/>
      <c r="E6356"/>
      <c r="AH6356"/>
      <c r="BG6356"/>
    </row>
    <row r="6357" spans="3:59" ht="15" x14ac:dyDescent="0.25">
      <c r="C6357"/>
      <c r="D6357"/>
      <c r="E6357"/>
      <c r="AH6357"/>
      <c r="BG6357"/>
    </row>
    <row r="6358" spans="3:59" ht="15" x14ac:dyDescent="0.25">
      <c r="C6358"/>
      <c r="D6358"/>
      <c r="E6358"/>
      <c r="AH6358"/>
      <c r="BG6358"/>
    </row>
    <row r="6359" spans="3:59" ht="15" x14ac:dyDescent="0.25">
      <c r="C6359"/>
      <c r="D6359"/>
      <c r="E6359"/>
      <c r="AH6359"/>
      <c r="BG6359"/>
    </row>
    <row r="6360" spans="3:59" ht="15" x14ac:dyDescent="0.25">
      <c r="C6360"/>
      <c r="D6360"/>
      <c r="E6360"/>
      <c r="AH6360"/>
      <c r="BG6360"/>
    </row>
    <row r="6361" spans="3:59" ht="15" x14ac:dyDescent="0.25">
      <c r="C6361"/>
      <c r="D6361"/>
      <c r="E6361"/>
      <c r="AH6361"/>
      <c r="BG6361"/>
    </row>
    <row r="6362" spans="3:59" ht="15" x14ac:dyDescent="0.25">
      <c r="C6362"/>
      <c r="D6362"/>
      <c r="E6362"/>
      <c r="AH6362"/>
      <c r="BG6362"/>
    </row>
    <row r="6363" spans="3:59" ht="15" x14ac:dyDescent="0.25">
      <c r="C6363"/>
      <c r="D6363"/>
      <c r="E6363"/>
      <c r="AH6363"/>
      <c r="BG6363"/>
    </row>
    <row r="6364" spans="3:59" ht="15" x14ac:dyDescent="0.25">
      <c r="C6364"/>
      <c r="D6364"/>
      <c r="E6364"/>
      <c r="AH6364"/>
      <c r="BG6364"/>
    </row>
    <row r="6365" spans="3:59" ht="15" x14ac:dyDescent="0.25">
      <c r="C6365"/>
      <c r="D6365"/>
      <c r="E6365"/>
      <c r="AH6365"/>
      <c r="BG6365"/>
    </row>
    <row r="6366" spans="3:59" ht="15" x14ac:dyDescent="0.25">
      <c r="C6366"/>
      <c r="D6366"/>
      <c r="E6366"/>
      <c r="AH6366"/>
      <c r="BG6366"/>
    </row>
    <row r="6367" spans="3:59" ht="15" x14ac:dyDescent="0.25">
      <c r="C6367"/>
      <c r="D6367"/>
      <c r="E6367"/>
      <c r="AH6367"/>
      <c r="BG6367"/>
    </row>
    <row r="6368" spans="3:59" ht="15" x14ac:dyDescent="0.25">
      <c r="C6368"/>
      <c r="D6368"/>
      <c r="E6368"/>
      <c r="AH6368"/>
      <c r="BG6368"/>
    </row>
    <row r="6369" spans="3:59" ht="15" x14ac:dyDescent="0.25">
      <c r="C6369"/>
      <c r="D6369"/>
      <c r="E6369"/>
      <c r="AH6369"/>
      <c r="BG6369"/>
    </row>
    <row r="6370" spans="3:59" ht="15" x14ac:dyDescent="0.25">
      <c r="C6370"/>
      <c r="D6370"/>
      <c r="E6370"/>
      <c r="AH6370"/>
      <c r="BG6370"/>
    </row>
    <row r="6371" spans="3:59" ht="15" x14ac:dyDescent="0.25">
      <c r="C6371"/>
      <c r="D6371"/>
      <c r="E6371"/>
      <c r="AH6371"/>
      <c r="BG6371"/>
    </row>
    <row r="6372" spans="3:59" ht="15" x14ac:dyDescent="0.25">
      <c r="C6372"/>
      <c r="D6372"/>
      <c r="E6372"/>
      <c r="AH6372"/>
      <c r="BG6372"/>
    </row>
    <row r="6373" spans="3:59" ht="15" x14ac:dyDescent="0.25">
      <c r="C6373"/>
      <c r="D6373"/>
      <c r="E6373"/>
      <c r="AH6373"/>
      <c r="BG6373"/>
    </row>
    <row r="6374" spans="3:59" ht="15" x14ac:dyDescent="0.25">
      <c r="C6374"/>
      <c r="D6374"/>
      <c r="E6374"/>
      <c r="AH6374"/>
      <c r="BG6374"/>
    </row>
    <row r="6375" spans="3:59" ht="15" x14ac:dyDescent="0.25">
      <c r="C6375"/>
      <c r="D6375"/>
      <c r="E6375"/>
      <c r="AH6375"/>
      <c r="BG6375"/>
    </row>
    <row r="6376" spans="3:59" ht="15" x14ac:dyDescent="0.25">
      <c r="C6376"/>
      <c r="D6376"/>
      <c r="E6376"/>
      <c r="AH6376"/>
      <c r="BG6376"/>
    </row>
    <row r="6377" spans="3:59" ht="15" x14ac:dyDescent="0.25">
      <c r="C6377"/>
      <c r="D6377"/>
      <c r="E6377"/>
      <c r="AH6377"/>
      <c r="BG6377"/>
    </row>
    <row r="6378" spans="3:59" ht="15" x14ac:dyDescent="0.25">
      <c r="C6378"/>
      <c r="D6378"/>
      <c r="E6378"/>
      <c r="AH6378"/>
      <c r="BG6378"/>
    </row>
    <row r="6379" spans="3:59" ht="15" x14ac:dyDescent="0.25">
      <c r="C6379"/>
      <c r="D6379"/>
      <c r="E6379"/>
      <c r="AH6379"/>
      <c r="BG6379"/>
    </row>
    <row r="6380" spans="3:59" ht="15" x14ac:dyDescent="0.25">
      <c r="C6380"/>
      <c r="D6380"/>
      <c r="E6380"/>
      <c r="AH6380"/>
      <c r="BG6380"/>
    </row>
    <row r="6381" spans="3:59" ht="15" x14ac:dyDescent="0.25">
      <c r="C6381"/>
      <c r="D6381"/>
      <c r="E6381"/>
      <c r="AH6381"/>
      <c r="BG6381"/>
    </row>
    <row r="6382" spans="3:59" ht="15" x14ac:dyDescent="0.25">
      <c r="C6382"/>
      <c r="D6382"/>
      <c r="E6382"/>
      <c r="AH6382"/>
      <c r="BG6382"/>
    </row>
    <row r="6383" spans="3:59" ht="15" x14ac:dyDescent="0.25">
      <c r="C6383"/>
      <c r="D6383"/>
      <c r="E6383"/>
      <c r="AH6383"/>
      <c r="BG6383"/>
    </row>
    <row r="6384" spans="3:59" ht="15" x14ac:dyDescent="0.25">
      <c r="C6384"/>
      <c r="D6384"/>
      <c r="E6384"/>
      <c r="AH6384"/>
      <c r="BG6384"/>
    </row>
    <row r="6385" spans="3:59" ht="15" x14ac:dyDescent="0.25">
      <c r="C6385"/>
      <c r="D6385"/>
      <c r="E6385"/>
      <c r="AH6385"/>
      <c r="BG6385"/>
    </row>
    <row r="6386" spans="3:59" ht="15" x14ac:dyDescent="0.25">
      <c r="C6386"/>
      <c r="D6386"/>
      <c r="E6386"/>
      <c r="AH6386"/>
      <c r="BG6386"/>
    </row>
    <row r="6387" spans="3:59" ht="15" x14ac:dyDescent="0.25">
      <c r="C6387"/>
      <c r="D6387"/>
      <c r="E6387"/>
      <c r="AH6387"/>
      <c r="BG6387"/>
    </row>
    <row r="6388" spans="3:59" ht="15" x14ac:dyDescent="0.25">
      <c r="C6388"/>
      <c r="D6388"/>
      <c r="E6388"/>
      <c r="AH6388"/>
      <c r="BG6388"/>
    </row>
    <row r="6389" spans="3:59" ht="15" x14ac:dyDescent="0.25">
      <c r="C6389"/>
      <c r="D6389"/>
      <c r="E6389"/>
      <c r="AH6389"/>
      <c r="BG6389"/>
    </row>
    <row r="6390" spans="3:59" ht="15" x14ac:dyDescent="0.25">
      <c r="C6390"/>
      <c r="D6390"/>
      <c r="E6390"/>
      <c r="AH6390"/>
      <c r="BG6390"/>
    </row>
    <row r="6391" spans="3:59" ht="15" x14ac:dyDescent="0.25">
      <c r="C6391"/>
      <c r="D6391"/>
      <c r="E6391"/>
      <c r="AH6391"/>
      <c r="BG6391"/>
    </row>
    <row r="6392" spans="3:59" ht="15" x14ac:dyDescent="0.25">
      <c r="C6392"/>
      <c r="D6392"/>
      <c r="E6392"/>
      <c r="AH6392"/>
      <c r="BG6392"/>
    </row>
    <row r="6393" spans="3:59" ht="15" x14ac:dyDescent="0.25">
      <c r="C6393"/>
      <c r="D6393"/>
      <c r="E6393"/>
      <c r="AH6393"/>
      <c r="BG6393"/>
    </row>
    <row r="6394" spans="3:59" ht="15" x14ac:dyDescent="0.25">
      <c r="C6394"/>
      <c r="D6394"/>
      <c r="E6394"/>
      <c r="AH6394"/>
      <c r="BG6394"/>
    </row>
    <row r="6395" spans="3:59" ht="15" x14ac:dyDescent="0.25">
      <c r="C6395"/>
      <c r="D6395"/>
      <c r="E6395"/>
      <c r="AH6395"/>
      <c r="BG6395"/>
    </row>
    <row r="6396" spans="3:59" ht="15" x14ac:dyDescent="0.25">
      <c r="C6396"/>
      <c r="D6396"/>
      <c r="E6396"/>
      <c r="AH6396"/>
      <c r="BG6396"/>
    </row>
    <row r="6397" spans="3:59" ht="15" x14ac:dyDescent="0.25">
      <c r="C6397"/>
      <c r="D6397"/>
      <c r="E6397"/>
      <c r="AH6397"/>
      <c r="BG6397"/>
    </row>
    <row r="6398" spans="3:59" ht="15" x14ac:dyDescent="0.25">
      <c r="C6398"/>
      <c r="D6398"/>
      <c r="E6398"/>
      <c r="AH6398"/>
      <c r="BG6398"/>
    </row>
    <row r="6399" spans="3:59" ht="15" x14ac:dyDescent="0.25">
      <c r="C6399"/>
      <c r="D6399"/>
      <c r="E6399"/>
      <c r="AH6399"/>
      <c r="BG6399"/>
    </row>
    <row r="6400" spans="3:59" ht="15" x14ac:dyDescent="0.25">
      <c r="C6400"/>
      <c r="D6400"/>
      <c r="E6400"/>
      <c r="AH6400"/>
      <c r="BG6400"/>
    </row>
    <row r="6401" spans="3:59" ht="15" x14ac:dyDescent="0.25">
      <c r="C6401"/>
      <c r="D6401"/>
      <c r="E6401"/>
      <c r="AH6401"/>
      <c r="BG6401"/>
    </row>
    <row r="6402" spans="3:59" ht="15" x14ac:dyDescent="0.25">
      <c r="C6402"/>
      <c r="D6402"/>
      <c r="E6402"/>
      <c r="AH6402"/>
      <c r="BG6402"/>
    </row>
    <row r="6403" spans="3:59" ht="15" x14ac:dyDescent="0.25">
      <c r="C6403"/>
      <c r="D6403"/>
      <c r="E6403"/>
      <c r="AH6403"/>
      <c r="BG6403"/>
    </row>
    <row r="6404" spans="3:59" ht="15" x14ac:dyDescent="0.25">
      <c r="C6404"/>
      <c r="D6404"/>
      <c r="E6404"/>
      <c r="AH6404"/>
      <c r="BG6404"/>
    </row>
    <row r="6405" spans="3:59" ht="15" x14ac:dyDescent="0.25">
      <c r="C6405"/>
      <c r="D6405"/>
      <c r="E6405"/>
      <c r="AH6405"/>
      <c r="BG6405"/>
    </row>
    <row r="6406" spans="3:59" ht="15" x14ac:dyDescent="0.25">
      <c r="C6406"/>
      <c r="D6406"/>
      <c r="E6406"/>
      <c r="AH6406"/>
      <c r="BG6406"/>
    </row>
    <row r="6407" spans="3:59" ht="15" x14ac:dyDescent="0.25">
      <c r="C6407"/>
      <c r="D6407"/>
      <c r="E6407"/>
      <c r="AH6407"/>
      <c r="BG6407"/>
    </row>
    <row r="6408" spans="3:59" ht="15" x14ac:dyDescent="0.25">
      <c r="C6408"/>
      <c r="D6408"/>
      <c r="E6408"/>
      <c r="AH6408"/>
      <c r="BG6408"/>
    </row>
    <row r="6409" spans="3:59" ht="15" x14ac:dyDescent="0.25">
      <c r="C6409"/>
      <c r="D6409"/>
      <c r="E6409"/>
      <c r="AH6409"/>
      <c r="BG6409"/>
    </row>
    <row r="6410" spans="3:59" ht="15" x14ac:dyDescent="0.25">
      <c r="C6410"/>
      <c r="D6410"/>
      <c r="E6410"/>
      <c r="AH6410"/>
      <c r="BG6410"/>
    </row>
    <row r="6411" spans="3:59" ht="15" x14ac:dyDescent="0.25">
      <c r="C6411"/>
      <c r="D6411"/>
      <c r="E6411"/>
      <c r="AH6411"/>
      <c r="BG6411"/>
    </row>
    <row r="6412" spans="3:59" ht="15" x14ac:dyDescent="0.25">
      <c r="C6412"/>
      <c r="D6412"/>
      <c r="E6412"/>
      <c r="AH6412"/>
      <c r="BG6412"/>
    </row>
    <row r="6413" spans="3:59" ht="15" x14ac:dyDescent="0.25">
      <c r="C6413"/>
      <c r="D6413"/>
      <c r="E6413"/>
      <c r="AH6413"/>
      <c r="BG6413"/>
    </row>
    <row r="6414" spans="3:59" ht="15" x14ac:dyDescent="0.25">
      <c r="C6414"/>
      <c r="D6414"/>
      <c r="E6414"/>
      <c r="AH6414"/>
      <c r="BG6414"/>
    </row>
    <row r="6415" spans="3:59" ht="15" x14ac:dyDescent="0.25">
      <c r="C6415"/>
      <c r="D6415"/>
      <c r="E6415"/>
      <c r="AH6415"/>
      <c r="BG6415"/>
    </row>
    <row r="6416" spans="3:59" ht="15" x14ac:dyDescent="0.25">
      <c r="C6416"/>
      <c r="D6416"/>
      <c r="E6416"/>
      <c r="AH6416"/>
      <c r="BG6416"/>
    </row>
    <row r="6417" spans="3:59" ht="15" x14ac:dyDescent="0.25">
      <c r="C6417"/>
      <c r="D6417"/>
      <c r="E6417"/>
      <c r="AH6417"/>
      <c r="BG6417"/>
    </row>
    <row r="6418" spans="3:59" ht="15" x14ac:dyDescent="0.25">
      <c r="C6418"/>
      <c r="D6418"/>
      <c r="E6418"/>
      <c r="AH6418"/>
      <c r="BG6418"/>
    </row>
    <row r="6419" spans="3:59" ht="15" x14ac:dyDescent="0.25">
      <c r="C6419"/>
      <c r="D6419"/>
      <c r="E6419"/>
      <c r="AH6419"/>
      <c r="BG6419"/>
    </row>
    <row r="6420" spans="3:59" ht="15" x14ac:dyDescent="0.25">
      <c r="C6420"/>
      <c r="D6420"/>
      <c r="E6420"/>
      <c r="AH6420"/>
      <c r="BG6420"/>
    </row>
    <row r="6421" spans="3:59" ht="15" x14ac:dyDescent="0.25">
      <c r="C6421"/>
      <c r="D6421"/>
      <c r="E6421"/>
      <c r="AH6421"/>
      <c r="BG6421"/>
    </row>
    <row r="6422" spans="3:59" ht="15" x14ac:dyDescent="0.25">
      <c r="C6422"/>
      <c r="D6422"/>
      <c r="E6422"/>
      <c r="AH6422"/>
      <c r="BG6422"/>
    </row>
    <row r="6423" spans="3:59" ht="15" x14ac:dyDescent="0.25">
      <c r="C6423"/>
      <c r="D6423"/>
      <c r="E6423"/>
      <c r="AH6423"/>
      <c r="BG6423"/>
    </row>
    <row r="6424" spans="3:59" ht="15" x14ac:dyDescent="0.25">
      <c r="C6424"/>
      <c r="D6424"/>
      <c r="E6424"/>
      <c r="AH6424"/>
      <c r="BG6424"/>
    </row>
    <row r="6425" spans="3:59" ht="15" x14ac:dyDescent="0.25">
      <c r="C6425"/>
      <c r="D6425"/>
      <c r="E6425"/>
      <c r="AH6425"/>
      <c r="BG6425"/>
    </row>
    <row r="6426" spans="3:59" ht="15" x14ac:dyDescent="0.25">
      <c r="C6426"/>
      <c r="D6426"/>
      <c r="E6426"/>
      <c r="AH6426"/>
      <c r="BG6426"/>
    </row>
    <row r="6427" spans="3:59" ht="15" x14ac:dyDescent="0.25">
      <c r="C6427"/>
      <c r="D6427"/>
      <c r="E6427"/>
      <c r="AH6427"/>
      <c r="BG6427"/>
    </row>
    <row r="6428" spans="3:59" ht="15" x14ac:dyDescent="0.25">
      <c r="C6428"/>
      <c r="D6428"/>
      <c r="E6428"/>
      <c r="AH6428"/>
      <c r="BG6428"/>
    </row>
    <row r="6429" spans="3:59" ht="15" x14ac:dyDescent="0.25">
      <c r="C6429"/>
      <c r="D6429"/>
      <c r="E6429"/>
      <c r="AH6429"/>
      <c r="BG6429"/>
    </row>
    <row r="6430" spans="3:59" ht="15" x14ac:dyDescent="0.25">
      <c r="C6430"/>
      <c r="D6430"/>
      <c r="E6430"/>
      <c r="AH6430"/>
      <c r="BG6430"/>
    </row>
    <row r="6431" spans="3:59" ht="15" x14ac:dyDescent="0.25">
      <c r="C6431"/>
      <c r="D6431"/>
      <c r="E6431"/>
      <c r="AH6431"/>
      <c r="BG6431"/>
    </row>
    <row r="6432" spans="3:59" ht="15" x14ac:dyDescent="0.25">
      <c r="C6432"/>
      <c r="D6432"/>
      <c r="E6432"/>
      <c r="AH6432"/>
      <c r="BG6432"/>
    </row>
    <row r="6433" spans="3:59" ht="15" x14ac:dyDescent="0.25">
      <c r="C6433"/>
      <c r="D6433"/>
      <c r="E6433"/>
      <c r="AH6433"/>
      <c r="BG6433"/>
    </row>
    <row r="6434" spans="3:59" ht="15" x14ac:dyDescent="0.25">
      <c r="C6434"/>
      <c r="D6434"/>
      <c r="E6434"/>
      <c r="AH6434"/>
      <c r="BG6434"/>
    </row>
    <row r="6435" spans="3:59" ht="15" x14ac:dyDescent="0.25">
      <c r="C6435"/>
      <c r="D6435"/>
      <c r="E6435"/>
      <c r="AH6435"/>
      <c r="BG6435"/>
    </row>
    <row r="6436" spans="3:59" ht="15" x14ac:dyDescent="0.25">
      <c r="C6436"/>
      <c r="D6436"/>
      <c r="E6436"/>
      <c r="AH6436"/>
      <c r="BG6436"/>
    </row>
    <row r="6437" spans="3:59" ht="15" x14ac:dyDescent="0.25">
      <c r="C6437"/>
      <c r="D6437"/>
      <c r="E6437"/>
      <c r="AH6437"/>
      <c r="BG6437"/>
    </row>
    <row r="6438" spans="3:59" ht="15" x14ac:dyDescent="0.25">
      <c r="C6438"/>
      <c r="D6438"/>
      <c r="E6438"/>
      <c r="AH6438"/>
      <c r="BG6438"/>
    </row>
    <row r="6439" spans="3:59" ht="15" x14ac:dyDescent="0.25">
      <c r="C6439"/>
      <c r="D6439"/>
      <c r="E6439"/>
      <c r="AH6439"/>
      <c r="BG6439"/>
    </row>
    <row r="6440" spans="3:59" ht="15" x14ac:dyDescent="0.25">
      <c r="C6440"/>
      <c r="D6440"/>
      <c r="E6440"/>
      <c r="AH6440"/>
      <c r="BG6440"/>
    </row>
    <row r="6441" spans="3:59" ht="15" x14ac:dyDescent="0.25">
      <c r="C6441"/>
      <c r="D6441"/>
      <c r="E6441"/>
      <c r="AH6441"/>
      <c r="BG6441"/>
    </row>
    <row r="6442" spans="3:59" ht="15" x14ac:dyDescent="0.25">
      <c r="C6442"/>
      <c r="D6442"/>
      <c r="E6442"/>
      <c r="AH6442"/>
      <c r="BG6442"/>
    </row>
    <row r="6443" spans="3:59" ht="15" x14ac:dyDescent="0.25">
      <c r="C6443"/>
      <c r="D6443"/>
      <c r="E6443"/>
      <c r="AH6443"/>
      <c r="BG6443"/>
    </row>
    <row r="6444" spans="3:59" ht="15" x14ac:dyDescent="0.25">
      <c r="C6444"/>
      <c r="D6444"/>
      <c r="E6444"/>
      <c r="AH6444"/>
      <c r="BG6444"/>
    </row>
    <row r="6445" spans="3:59" ht="15" x14ac:dyDescent="0.25">
      <c r="C6445"/>
      <c r="D6445"/>
      <c r="E6445"/>
      <c r="AH6445"/>
      <c r="BG6445"/>
    </row>
    <row r="6446" spans="3:59" ht="15" x14ac:dyDescent="0.25">
      <c r="C6446"/>
      <c r="D6446"/>
      <c r="E6446"/>
      <c r="AH6446"/>
      <c r="BG6446"/>
    </row>
    <row r="6447" spans="3:59" ht="15" x14ac:dyDescent="0.25">
      <c r="C6447"/>
      <c r="D6447"/>
      <c r="E6447"/>
      <c r="AH6447"/>
      <c r="BG6447"/>
    </row>
    <row r="6448" spans="3:59" ht="15" x14ac:dyDescent="0.25">
      <c r="C6448"/>
      <c r="D6448"/>
      <c r="E6448"/>
      <c r="AH6448"/>
      <c r="BG6448"/>
    </row>
    <row r="6449" spans="3:59" ht="15" x14ac:dyDescent="0.25">
      <c r="C6449"/>
      <c r="D6449"/>
      <c r="E6449"/>
      <c r="AH6449"/>
      <c r="BG6449"/>
    </row>
    <row r="6450" spans="3:59" ht="15" x14ac:dyDescent="0.25">
      <c r="C6450"/>
      <c r="D6450"/>
      <c r="E6450"/>
      <c r="AH6450"/>
      <c r="BG6450"/>
    </row>
    <row r="6451" spans="3:59" ht="15" x14ac:dyDescent="0.25">
      <c r="C6451"/>
      <c r="D6451"/>
      <c r="E6451"/>
      <c r="AH6451"/>
      <c r="BG6451"/>
    </row>
    <row r="6452" spans="3:59" ht="15" x14ac:dyDescent="0.25">
      <c r="C6452"/>
      <c r="D6452"/>
      <c r="E6452"/>
      <c r="AH6452"/>
      <c r="BG6452"/>
    </row>
    <row r="6453" spans="3:59" ht="15" x14ac:dyDescent="0.25">
      <c r="C6453"/>
      <c r="D6453"/>
      <c r="E6453"/>
      <c r="AH6453"/>
      <c r="BG6453"/>
    </row>
    <row r="6454" spans="3:59" ht="15" x14ac:dyDescent="0.25">
      <c r="C6454"/>
      <c r="D6454"/>
      <c r="E6454"/>
      <c r="AH6454"/>
      <c r="BG6454"/>
    </row>
    <row r="6455" spans="3:59" ht="15" x14ac:dyDescent="0.25">
      <c r="C6455"/>
      <c r="D6455"/>
      <c r="E6455"/>
      <c r="AH6455"/>
      <c r="BG6455"/>
    </row>
    <row r="6456" spans="3:59" ht="15" x14ac:dyDescent="0.25">
      <c r="C6456"/>
      <c r="D6456"/>
      <c r="E6456"/>
      <c r="AH6456"/>
      <c r="BG6456"/>
    </row>
    <row r="6457" spans="3:59" ht="15" x14ac:dyDescent="0.25">
      <c r="C6457"/>
      <c r="D6457"/>
      <c r="E6457"/>
      <c r="AH6457"/>
      <c r="BG6457"/>
    </row>
    <row r="6458" spans="3:59" ht="15" x14ac:dyDescent="0.25">
      <c r="C6458"/>
      <c r="D6458"/>
      <c r="E6458"/>
      <c r="AH6458"/>
      <c r="BG6458"/>
    </row>
    <row r="6459" spans="3:59" ht="15" x14ac:dyDescent="0.25">
      <c r="C6459"/>
      <c r="D6459"/>
      <c r="E6459"/>
      <c r="AH6459"/>
      <c r="BG6459"/>
    </row>
    <row r="6460" spans="3:59" ht="15" x14ac:dyDescent="0.25">
      <c r="C6460"/>
      <c r="D6460"/>
      <c r="E6460"/>
      <c r="AH6460"/>
      <c r="BG6460"/>
    </row>
    <row r="6461" spans="3:59" ht="15" x14ac:dyDescent="0.25">
      <c r="C6461"/>
      <c r="D6461"/>
      <c r="E6461"/>
      <c r="AH6461"/>
      <c r="BG6461"/>
    </row>
    <row r="6462" spans="3:59" ht="15" x14ac:dyDescent="0.25">
      <c r="C6462"/>
      <c r="D6462"/>
      <c r="E6462"/>
      <c r="AH6462"/>
      <c r="BG6462"/>
    </row>
    <row r="6463" spans="3:59" ht="15" x14ac:dyDescent="0.25">
      <c r="C6463"/>
      <c r="D6463"/>
      <c r="E6463"/>
      <c r="AH6463"/>
      <c r="BG6463"/>
    </row>
    <row r="6464" spans="3:59" ht="15" x14ac:dyDescent="0.25">
      <c r="C6464"/>
      <c r="D6464"/>
      <c r="E6464"/>
      <c r="AH6464"/>
      <c r="BG6464"/>
    </row>
    <row r="6465" spans="3:59" ht="15" x14ac:dyDescent="0.25">
      <c r="C6465"/>
      <c r="D6465"/>
      <c r="E6465"/>
      <c r="AH6465"/>
      <c r="BG6465"/>
    </row>
    <row r="6466" spans="3:59" ht="15" x14ac:dyDescent="0.25">
      <c r="C6466"/>
      <c r="D6466"/>
      <c r="E6466"/>
      <c r="AH6466"/>
      <c r="BG6466"/>
    </row>
    <row r="6467" spans="3:59" ht="15" x14ac:dyDescent="0.25">
      <c r="C6467"/>
      <c r="D6467"/>
      <c r="E6467"/>
      <c r="AH6467"/>
      <c r="BG6467"/>
    </row>
    <row r="6468" spans="3:59" ht="15" x14ac:dyDescent="0.25">
      <c r="C6468"/>
      <c r="D6468"/>
      <c r="E6468"/>
      <c r="AH6468"/>
      <c r="BG6468"/>
    </row>
    <row r="6469" spans="3:59" ht="15" x14ac:dyDescent="0.25">
      <c r="C6469"/>
      <c r="D6469"/>
      <c r="E6469"/>
      <c r="AH6469"/>
      <c r="BG6469"/>
    </row>
    <row r="6470" spans="3:59" ht="15" x14ac:dyDescent="0.25">
      <c r="C6470"/>
      <c r="D6470"/>
      <c r="E6470"/>
      <c r="AH6470"/>
      <c r="BG6470"/>
    </row>
    <row r="6471" spans="3:59" ht="15" x14ac:dyDescent="0.25">
      <c r="C6471"/>
      <c r="D6471"/>
      <c r="E6471"/>
      <c r="AH6471"/>
      <c r="BG6471"/>
    </row>
    <row r="6472" spans="3:59" ht="15" x14ac:dyDescent="0.25">
      <c r="C6472"/>
      <c r="D6472"/>
      <c r="E6472"/>
      <c r="AH6472"/>
      <c r="BG6472"/>
    </row>
    <row r="6473" spans="3:59" ht="15" x14ac:dyDescent="0.25">
      <c r="C6473"/>
      <c r="D6473"/>
      <c r="E6473"/>
      <c r="AH6473"/>
      <c r="BG6473"/>
    </row>
    <row r="6474" spans="3:59" ht="15" x14ac:dyDescent="0.25">
      <c r="C6474"/>
      <c r="D6474"/>
      <c r="E6474"/>
      <c r="AH6474"/>
      <c r="BG6474"/>
    </row>
    <row r="6475" spans="3:59" ht="15" x14ac:dyDescent="0.25">
      <c r="C6475"/>
      <c r="D6475"/>
      <c r="E6475"/>
      <c r="AH6475"/>
      <c r="BG6475"/>
    </row>
    <row r="6476" spans="3:59" ht="15" x14ac:dyDescent="0.25">
      <c r="C6476"/>
      <c r="D6476"/>
      <c r="E6476"/>
      <c r="AH6476"/>
      <c r="BG6476"/>
    </row>
    <row r="6477" spans="3:59" ht="15" x14ac:dyDescent="0.25">
      <c r="C6477"/>
      <c r="D6477"/>
      <c r="E6477"/>
      <c r="AH6477"/>
      <c r="BG6477"/>
    </row>
    <row r="6478" spans="3:59" ht="15" x14ac:dyDescent="0.25">
      <c r="C6478"/>
      <c r="D6478"/>
      <c r="E6478"/>
      <c r="AH6478"/>
      <c r="BG6478"/>
    </row>
    <row r="6479" spans="3:59" ht="15" x14ac:dyDescent="0.25">
      <c r="C6479"/>
      <c r="D6479"/>
      <c r="E6479"/>
      <c r="AH6479"/>
      <c r="BG6479"/>
    </row>
    <row r="6480" spans="3:59" ht="15" x14ac:dyDescent="0.25">
      <c r="C6480"/>
      <c r="D6480"/>
      <c r="E6480"/>
      <c r="AH6480"/>
      <c r="BG6480"/>
    </row>
    <row r="6481" spans="3:59" ht="15" x14ac:dyDescent="0.25">
      <c r="C6481"/>
      <c r="D6481"/>
      <c r="E6481"/>
      <c r="AH6481"/>
      <c r="BG6481"/>
    </row>
    <row r="6482" spans="3:59" ht="15" x14ac:dyDescent="0.25">
      <c r="C6482"/>
      <c r="D6482"/>
      <c r="E6482"/>
      <c r="AH6482"/>
      <c r="BG6482"/>
    </row>
    <row r="6483" spans="3:59" ht="15" x14ac:dyDescent="0.25">
      <c r="C6483"/>
      <c r="D6483"/>
      <c r="E6483"/>
      <c r="AH6483"/>
      <c r="BG6483"/>
    </row>
    <row r="6484" spans="3:59" ht="15" x14ac:dyDescent="0.25">
      <c r="C6484"/>
      <c r="D6484"/>
      <c r="E6484"/>
      <c r="AH6484"/>
      <c r="BG6484"/>
    </row>
    <row r="6485" spans="3:59" ht="15" x14ac:dyDescent="0.25">
      <c r="C6485"/>
      <c r="D6485"/>
      <c r="E6485"/>
      <c r="AH6485"/>
      <c r="BG6485"/>
    </row>
    <row r="6486" spans="3:59" ht="15" x14ac:dyDescent="0.25">
      <c r="C6486"/>
      <c r="D6486"/>
      <c r="E6486"/>
      <c r="AH6486"/>
      <c r="BG6486"/>
    </row>
    <row r="6487" spans="3:59" ht="15" x14ac:dyDescent="0.25">
      <c r="C6487"/>
      <c r="D6487"/>
      <c r="E6487"/>
      <c r="AH6487"/>
      <c r="BG6487"/>
    </row>
    <row r="6488" spans="3:59" ht="15" x14ac:dyDescent="0.25">
      <c r="C6488"/>
      <c r="D6488"/>
      <c r="E6488"/>
      <c r="AH6488"/>
      <c r="BG6488"/>
    </row>
    <row r="6489" spans="3:59" ht="15" x14ac:dyDescent="0.25">
      <c r="C6489"/>
      <c r="D6489"/>
      <c r="E6489"/>
      <c r="AH6489"/>
      <c r="BG6489"/>
    </row>
    <row r="6490" spans="3:59" ht="15" x14ac:dyDescent="0.25">
      <c r="C6490"/>
      <c r="D6490"/>
      <c r="E6490"/>
      <c r="AH6490"/>
      <c r="BG6490"/>
    </row>
    <row r="6491" spans="3:59" ht="15" x14ac:dyDescent="0.25">
      <c r="C6491"/>
      <c r="D6491"/>
      <c r="E6491"/>
      <c r="AH6491"/>
      <c r="BG6491"/>
    </row>
    <row r="6492" spans="3:59" ht="15" x14ac:dyDescent="0.25">
      <c r="C6492"/>
      <c r="D6492"/>
      <c r="E6492"/>
      <c r="AH6492"/>
      <c r="BG6492"/>
    </row>
    <row r="6493" spans="3:59" ht="15" x14ac:dyDescent="0.25">
      <c r="C6493"/>
      <c r="D6493"/>
      <c r="E6493"/>
      <c r="AH6493"/>
      <c r="BG6493"/>
    </row>
    <row r="6494" spans="3:59" ht="15" x14ac:dyDescent="0.25">
      <c r="C6494"/>
      <c r="D6494"/>
      <c r="E6494"/>
      <c r="AH6494"/>
      <c r="BG6494"/>
    </row>
    <row r="6495" spans="3:59" ht="15" x14ac:dyDescent="0.25">
      <c r="C6495"/>
      <c r="D6495"/>
      <c r="E6495"/>
      <c r="AH6495"/>
      <c r="BG6495"/>
    </row>
    <row r="6496" spans="3:59" ht="15" x14ac:dyDescent="0.25">
      <c r="C6496"/>
      <c r="D6496"/>
      <c r="E6496"/>
      <c r="AH6496"/>
      <c r="BG6496"/>
    </row>
    <row r="6497" spans="3:59" ht="15" x14ac:dyDescent="0.25">
      <c r="C6497"/>
      <c r="D6497"/>
      <c r="E6497"/>
      <c r="AH6497"/>
      <c r="BG6497"/>
    </row>
    <row r="6498" spans="3:59" ht="15" x14ac:dyDescent="0.25">
      <c r="C6498"/>
      <c r="D6498"/>
      <c r="E6498"/>
      <c r="AH6498"/>
      <c r="BG6498"/>
    </row>
    <row r="6499" spans="3:59" ht="15" x14ac:dyDescent="0.25">
      <c r="C6499"/>
      <c r="D6499"/>
      <c r="E6499"/>
      <c r="AH6499"/>
      <c r="BG6499"/>
    </row>
    <row r="6500" spans="3:59" ht="15" x14ac:dyDescent="0.25">
      <c r="C6500"/>
      <c r="D6500"/>
      <c r="E6500"/>
      <c r="AH6500"/>
      <c r="BG6500"/>
    </row>
    <row r="6501" spans="3:59" ht="15" x14ac:dyDescent="0.25">
      <c r="C6501"/>
      <c r="D6501"/>
      <c r="E6501"/>
      <c r="AH6501"/>
      <c r="BG6501"/>
    </row>
    <row r="6502" spans="3:59" ht="15" x14ac:dyDescent="0.25">
      <c r="C6502"/>
      <c r="D6502"/>
      <c r="E6502"/>
      <c r="AH6502"/>
      <c r="BG6502"/>
    </row>
    <row r="6503" spans="3:59" ht="15" x14ac:dyDescent="0.25">
      <c r="C6503"/>
      <c r="D6503"/>
      <c r="E6503"/>
      <c r="AH6503"/>
      <c r="BG6503"/>
    </row>
    <row r="6504" spans="3:59" ht="15" x14ac:dyDescent="0.25">
      <c r="C6504"/>
      <c r="D6504"/>
      <c r="E6504"/>
      <c r="AH6504"/>
      <c r="BG6504"/>
    </row>
    <row r="6505" spans="3:59" ht="15" x14ac:dyDescent="0.25">
      <c r="C6505"/>
      <c r="D6505"/>
      <c r="E6505"/>
      <c r="AH6505"/>
      <c r="BG6505"/>
    </row>
    <row r="6506" spans="3:59" ht="15" x14ac:dyDescent="0.25">
      <c r="C6506"/>
      <c r="D6506"/>
      <c r="E6506"/>
      <c r="AH6506"/>
      <c r="BG6506"/>
    </row>
    <row r="6507" spans="3:59" ht="15" x14ac:dyDescent="0.25">
      <c r="C6507"/>
      <c r="D6507"/>
      <c r="E6507"/>
      <c r="AH6507"/>
      <c r="BG6507"/>
    </row>
    <row r="6508" spans="3:59" ht="15" x14ac:dyDescent="0.25">
      <c r="C6508"/>
      <c r="D6508"/>
      <c r="E6508"/>
      <c r="AH6508"/>
      <c r="BG6508"/>
    </row>
    <row r="6509" spans="3:59" ht="15" x14ac:dyDescent="0.25">
      <c r="C6509"/>
      <c r="D6509"/>
      <c r="E6509"/>
      <c r="AH6509"/>
      <c r="BG6509"/>
    </row>
    <row r="6510" spans="3:59" ht="15" x14ac:dyDescent="0.25">
      <c r="C6510"/>
      <c r="D6510"/>
      <c r="E6510"/>
      <c r="AH6510"/>
      <c r="BG6510"/>
    </row>
    <row r="6511" spans="3:59" ht="15" x14ac:dyDescent="0.25">
      <c r="C6511"/>
      <c r="D6511"/>
      <c r="E6511"/>
      <c r="AH6511"/>
      <c r="BG6511"/>
    </row>
    <row r="6512" spans="3:59" ht="15" x14ac:dyDescent="0.25">
      <c r="C6512"/>
      <c r="D6512"/>
      <c r="E6512"/>
      <c r="AH6512"/>
      <c r="BG6512"/>
    </row>
    <row r="6513" spans="3:59" ht="15" x14ac:dyDescent="0.25">
      <c r="C6513"/>
      <c r="D6513"/>
      <c r="E6513"/>
      <c r="AH6513"/>
      <c r="BG6513"/>
    </row>
    <row r="6514" spans="3:59" ht="15" x14ac:dyDescent="0.25">
      <c r="C6514"/>
      <c r="D6514"/>
      <c r="E6514"/>
      <c r="AH6514"/>
      <c r="BG6514"/>
    </row>
    <row r="6515" spans="3:59" ht="15" x14ac:dyDescent="0.25">
      <c r="C6515"/>
      <c r="D6515"/>
      <c r="E6515"/>
      <c r="AH6515"/>
      <c r="BG6515"/>
    </row>
    <row r="6516" spans="3:59" ht="15" x14ac:dyDescent="0.25">
      <c r="C6516"/>
      <c r="D6516"/>
      <c r="E6516"/>
      <c r="AH6516"/>
      <c r="BG6516"/>
    </row>
    <row r="6517" spans="3:59" ht="15" x14ac:dyDescent="0.25">
      <c r="C6517"/>
      <c r="D6517"/>
      <c r="E6517"/>
      <c r="AH6517"/>
      <c r="BG6517"/>
    </row>
    <row r="6518" spans="3:59" ht="15" x14ac:dyDescent="0.25">
      <c r="C6518"/>
      <c r="D6518"/>
      <c r="E6518"/>
      <c r="AH6518"/>
      <c r="BG6518"/>
    </row>
    <row r="6519" spans="3:59" ht="15" x14ac:dyDescent="0.25">
      <c r="C6519"/>
      <c r="D6519"/>
      <c r="E6519"/>
      <c r="AH6519"/>
      <c r="BG6519"/>
    </row>
    <row r="6520" spans="3:59" ht="15" x14ac:dyDescent="0.25">
      <c r="C6520"/>
      <c r="D6520"/>
      <c r="E6520"/>
      <c r="AH6520"/>
      <c r="BG6520"/>
    </row>
    <row r="6521" spans="3:59" ht="15" x14ac:dyDescent="0.25">
      <c r="C6521"/>
      <c r="D6521"/>
      <c r="E6521"/>
      <c r="AH6521"/>
      <c r="BG6521"/>
    </row>
    <row r="6522" spans="3:59" ht="15" x14ac:dyDescent="0.25">
      <c r="C6522"/>
      <c r="D6522"/>
      <c r="E6522"/>
      <c r="AH6522"/>
      <c r="BG6522"/>
    </row>
    <row r="6523" spans="3:59" ht="15" x14ac:dyDescent="0.25">
      <c r="C6523"/>
      <c r="D6523"/>
      <c r="E6523"/>
      <c r="AH6523"/>
      <c r="BG6523"/>
    </row>
    <row r="6524" spans="3:59" ht="15" x14ac:dyDescent="0.25">
      <c r="C6524"/>
      <c r="D6524"/>
      <c r="E6524"/>
      <c r="AH6524"/>
      <c r="BG6524"/>
    </row>
    <row r="6525" spans="3:59" ht="15" x14ac:dyDescent="0.25">
      <c r="C6525"/>
      <c r="D6525"/>
      <c r="E6525"/>
      <c r="AH6525"/>
      <c r="BG6525"/>
    </row>
    <row r="6526" spans="3:59" ht="15" x14ac:dyDescent="0.25">
      <c r="C6526"/>
      <c r="D6526"/>
      <c r="E6526"/>
      <c r="AH6526"/>
      <c r="BG6526"/>
    </row>
    <row r="6527" spans="3:59" ht="15" x14ac:dyDescent="0.25">
      <c r="C6527"/>
      <c r="D6527"/>
      <c r="E6527"/>
      <c r="AH6527"/>
      <c r="BG6527"/>
    </row>
    <row r="6528" spans="3:59" ht="15" x14ac:dyDescent="0.25">
      <c r="C6528"/>
      <c r="D6528"/>
      <c r="E6528"/>
      <c r="AH6528"/>
      <c r="BG6528"/>
    </row>
    <row r="6529" spans="3:59" ht="15" x14ac:dyDescent="0.25">
      <c r="C6529"/>
      <c r="D6529"/>
      <c r="E6529"/>
      <c r="AH6529"/>
      <c r="BG6529"/>
    </row>
    <row r="6530" spans="3:59" ht="15" x14ac:dyDescent="0.25">
      <c r="C6530"/>
      <c r="D6530"/>
      <c r="E6530"/>
      <c r="AH6530"/>
      <c r="BG6530"/>
    </row>
    <row r="6531" spans="3:59" ht="15" x14ac:dyDescent="0.25">
      <c r="C6531"/>
      <c r="D6531"/>
      <c r="E6531"/>
      <c r="AH6531"/>
      <c r="BG6531"/>
    </row>
    <row r="6532" spans="3:59" ht="15" x14ac:dyDescent="0.25">
      <c r="C6532"/>
      <c r="D6532"/>
      <c r="E6532"/>
      <c r="AH6532"/>
      <c r="BG6532"/>
    </row>
    <row r="6533" spans="3:59" ht="15" x14ac:dyDescent="0.25">
      <c r="C6533"/>
      <c r="D6533"/>
      <c r="E6533"/>
      <c r="AH6533"/>
      <c r="BG6533"/>
    </row>
    <row r="6534" spans="3:59" ht="15" x14ac:dyDescent="0.25">
      <c r="C6534"/>
      <c r="D6534"/>
      <c r="E6534"/>
      <c r="AH6534"/>
      <c r="BG6534"/>
    </row>
    <row r="6535" spans="3:59" ht="15" x14ac:dyDescent="0.25">
      <c r="C6535"/>
      <c r="D6535"/>
      <c r="E6535"/>
      <c r="AH6535"/>
      <c r="BG6535"/>
    </row>
    <row r="6536" spans="3:59" ht="15" x14ac:dyDescent="0.25">
      <c r="C6536"/>
      <c r="D6536"/>
      <c r="E6536"/>
      <c r="AH6536"/>
      <c r="BG6536"/>
    </row>
    <row r="6537" spans="3:59" ht="15" x14ac:dyDescent="0.25">
      <c r="C6537"/>
      <c r="D6537"/>
      <c r="E6537"/>
      <c r="AH6537"/>
      <c r="BG6537"/>
    </row>
    <row r="6538" spans="3:59" ht="15" x14ac:dyDescent="0.25">
      <c r="C6538"/>
      <c r="D6538"/>
      <c r="E6538"/>
      <c r="AH6538"/>
      <c r="BG6538"/>
    </row>
    <row r="6539" spans="3:59" ht="15" x14ac:dyDescent="0.25">
      <c r="C6539"/>
      <c r="D6539"/>
      <c r="E6539"/>
      <c r="AH6539"/>
      <c r="BG6539"/>
    </row>
    <row r="6540" spans="3:59" ht="15" x14ac:dyDescent="0.25">
      <c r="C6540"/>
      <c r="D6540"/>
      <c r="E6540"/>
      <c r="AH6540"/>
      <c r="BG6540"/>
    </row>
    <row r="6541" spans="3:59" ht="15" x14ac:dyDescent="0.25">
      <c r="C6541"/>
      <c r="D6541"/>
      <c r="E6541"/>
      <c r="AH6541"/>
      <c r="BG6541"/>
    </row>
    <row r="6542" spans="3:59" ht="15" x14ac:dyDescent="0.25">
      <c r="C6542"/>
      <c r="D6542"/>
      <c r="E6542"/>
      <c r="AH6542"/>
      <c r="BG6542"/>
    </row>
    <row r="6543" spans="3:59" ht="15" x14ac:dyDescent="0.25">
      <c r="C6543"/>
      <c r="D6543"/>
      <c r="E6543"/>
      <c r="AH6543"/>
      <c r="BG6543"/>
    </row>
    <row r="6544" spans="3:59" ht="15" x14ac:dyDescent="0.25">
      <c r="C6544"/>
      <c r="D6544"/>
      <c r="E6544"/>
      <c r="AH6544"/>
      <c r="BG6544"/>
    </row>
    <row r="6545" spans="3:59" ht="15" x14ac:dyDescent="0.25">
      <c r="C6545"/>
      <c r="D6545"/>
      <c r="E6545"/>
      <c r="AH6545"/>
      <c r="BG6545"/>
    </row>
    <row r="6546" spans="3:59" ht="15" x14ac:dyDescent="0.25">
      <c r="C6546"/>
      <c r="D6546"/>
      <c r="E6546"/>
      <c r="AH6546"/>
      <c r="BG6546"/>
    </row>
    <row r="6547" spans="3:59" ht="15" x14ac:dyDescent="0.25">
      <c r="C6547"/>
      <c r="D6547"/>
      <c r="E6547"/>
      <c r="AH6547"/>
      <c r="BG6547"/>
    </row>
    <row r="6548" spans="3:59" ht="15" x14ac:dyDescent="0.25">
      <c r="C6548"/>
      <c r="D6548"/>
      <c r="E6548"/>
      <c r="AH6548"/>
      <c r="BG6548"/>
    </row>
    <row r="6549" spans="3:59" ht="15" x14ac:dyDescent="0.25">
      <c r="C6549"/>
      <c r="D6549"/>
      <c r="E6549"/>
      <c r="AH6549"/>
      <c r="BG6549"/>
    </row>
    <row r="6550" spans="3:59" ht="15" x14ac:dyDescent="0.25">
      <c r="C6550"/>
      <c r="D6550"/>
      <c r="E6550"/>
      <c r="AH6550"/>
      <c r="BG6550"/>
    </row>
    <row r="6551" spans="3:59" ht="15" x14ac:dyDescent="0.25">
      <c r="C6551"/>
      <c r="D6551"/>
      <c r="E6551"/>
      <c r="AH6551"/>
      <c r="BG6551"/>
    </row>
    <row r="6552" spans="3:59" ht="15" x14ac:dyDescent="0.25">
      <c r="C6552"/>
      <c r="D6552"/>
      <c r="E6552"/>
      <c r="AH6552"/>
      <c r="BG6552"/>
    </row>
    <row r="6553" spans="3:59" ht="15" x14ac:dyDescent="0.25">
      <c r="C6553"/>
      <c r="D6553"/>
      <c r="E6553"/>
      <c r="AH6553"/>
      <c r="BG6553"/>
    </row>
    <row r="6554" spans="3:59" ht="15" x14ac:dyDescent="0.25">
      <c r="C6554"/>
      <c r="D6554"/>
      <c r="E6554"/>
      <c r="AH6554"/>
      <c r="BG6554"/>
    </row>
    <row r="6555" spans="3:59" ht="15" x14ac:dyDescent="0.25">
      <c r="C6555"/>
      <c r="D6555"/>
      <c r="E6555"/>
      <c r="AH6555"/>
      <c r="BG6555"/>
    </row>
    <row r="6556" spans="3:59" ht="15" x14ac:dyDescent="0.25">
      <c r="C6556"/>
      <c r="D6556"/>
      <c r="E6556"/>
      <c r="AH6556"/>
      <c r="BG6556"/>
    </row>
    <row r="6557" spans="3:59" ht="15" x14ac:dyDescent="0.25">
      <c r="C6557"/>
      <c r="D6557"/>
      <c r="E6557"/>
      <c r="AH6557"/>
      <c r="BG6557"/>
    </row>
    <row r="6558" spans="3:59" ht="15" x14ac:dyDescent="0.25">
      <c r="C6558"/>
      <c r="D6558"/>
      <c r="E6558"/>
      <c r="AH6558"/>
      <c r="BG6558"/>
    </row>
    <row r="6559" spans="3:59" ht="15" x14ac:dyDescent="0.25">
      <c r="C6559"/>
      <c r="D6559"/>
      <c r="E6559"/>
      <c r="AH6559"/>
      <c r="BG6559"/>
    </row>
    <row r="6560" spans="3:59" ht="15" x14ac:dyDescent="0.25">
      <c r="C6560"/>
      <c r="D6560"/>
      <c r="E6560"/>
      <c r="AH6560"/>
      <c r="BG6560"/>
    </row>
    <row r="6561" spans="3:59" ht="15" x14ac:dyDescent="0.25">
      <c r="C6561"/>
      <c r="D6561"/>
      <c r="E6561"/>
      <c r="AH6561"/>
      <c r="BG6561"/>
    </row>
    <row r="6562" spans="3:59" ht="15" x14ac:dyDescent="0.25">
      <c r="C6562"/>
      <c r="D6562"/>
      <c r="E6562"/>
      <c r="AH6562"/>
      <c r="BG6562"/>
    </row>
    <row r="6563" spans="3:59" ht="15" x14ac:dyDescent="0.25">
      <c r="C6563"/>
      <c r="D6563"/>
      <c r="E6563"/>
      <c r="AH6563"/>
      <c r="BG6563"/>
    </row>
    <row r="6564" spans="3:59" ht="15" x14ac:dyDescent="0.25">
      <c r="C6564"/>
      <c r="D6564"/>
      <c r="E6564"/>
      <c r="AH6564"/>
      <c r="BG6564"/>
    </row>
    <row r="6565" spans="3:59" ht="15" x14ac:dyDescent="0.25">
      <c r="C6565"/>
      <c r="D6565"/>
      <c r="E6565"/>
      <c r="AH6565"/>
      <c r="BG6565"/>
    </row>
    <row r="6566" spans="3:59" ht="15" x14ac:dyDescent="0.25">
      <c r="C6566"/>
      <c r="D6566"/>
      <c r="E6566"/>
      <c r="AH6566"/>
      <c r="BG6566"/>
    </row>
    <row r="6567" spans="3:59" ht="15" x14ac:dyDescent="0.25">
      <c r="C6567"/>
      <c r="D6567"/>
      <c r="E6567"/>
      <c r="AH6567"/>
      <c r="BG6567"/>
    </row>
    <row r="6568" spans="3:59" ht="15" x14ac:dyDescent="0.25">
      <c r="C6568"/>
      <c r="D6568"/>
      <c r="E6568"/>
      <c r="AH6568"/>
      <c r="BG6568"/>
    </row>
    <row r="6569" spans="3:59" ht="15" x14ac:dyDescent="0.25">
      <c r="C6569"/>
      <c r="D6569"/>
      <c r="E6569"/>
      <c r="AH6569"/>
      <c r="BG6569"/>
    </row>
    <row r="6570" spans="3:59" ht="15" x14ac:dyDescent="0.25">
      <c r="C6570"/>
      <c r="D6570"/>
      <c r="E6570"/>
      <c r="AH6570"/>
      <c r="BG6570"/>
    </row>
    <row r="6571" spans="3:59" ht="15" x14ac:dyDescent="0.25">
      <c r="C6571"/>
      <c r="D6571"/>
      <c r="E6571"/>
      <c r="AH6571"/>
      <c r="BG6571"/>
    </row>
    <row r="6572" spans="3:59" ht="15" x14ac:dyDescent="0.25">
      <c r="C6572"/>
      <c r="D6572"/>
      <c r="E6572"/>
      <c r="AH6572"/>
      <c r="BG6572"/>
    </row>
    <row r="6573" spans="3:59" ht="15" x14ac:dyDescent="0.25">
      <c r="C6573"/>
      <c r="D6573"/>
      <c r="E6573"/>
      <c r="AH6573"/>
      <c r="BG6573"/>
    </row>
    <row r="6574" spans="3:59" ht="15" x14ac:dyDescent="0.25">
      <c r="C6574"/>
      <c r="D6574"/>
      <c r="E6574"/>
      <c r="AH6574"/>
      <c r="BG6574"/>
    </row>
    <row r="6575" spans="3:59" ht="15" x14ac:dyDescent="0.25">
      <c r="C6575"/>
      <c r="D6575"/>
      <c r="E6575"/>
      <c r="AH6575"/>
      <c r="BG6575"/>
    </row>
    <row r="6576" spans="3:59" ht="15" x14ac:dyDescent="0.25">
      <c r="C6576"/>
      <c r="D6576"/>
      <c r="E6576"/>
      <c r="AH6576"/>
      <c r="BG6576"/>
    </row>
    <row r="6577" spans="3:59" ht="15" x14ac:dyDescent="0.25">
      <c r="C6577"/>
      <c r="D6577"/>
      <c r="E6577"/>
      <c r="AH6577"/>
      <c r="BG6577"/>
    </row>
    <row r="6578" spans="3:59" ht="15" x14ac:dyDescent="0.25">
      <c r="C6578"/>
      <c r="D6578"/>
      <c r="E6578"/>
      <c r="AH6578"/>
      <c r="BG6578"/>
    </row>
    <row r="6579" spans="3:59" ht="15" x14ac:dyDescent="0.25">
      <c r="C6579"/>
      <c r="D6579"/>
      <c r="E6579"/>
      <c r="AH6579"/>
      <c r="BG6579"/>
    </row>
    <row r="6580" spans="3:59" ht="15" x14ac:dyDescent="0.25">
      <c r="C6580"/>
      <c r="D6580"/>
      <c r="E6580"/>
      <c r="AH6580"/>
      <c r="BG6580"/>
    </row>
    <row r="6581" spans="3:59" ht="15" x14ac:dyDescent="0.25">
      <c r="C6581"/>
      <c r="D6581"/>
      <c r="E6581"/>
      <c r="AH6581"/>
      <c r="BG6581"/>
    </row>
    <row r="6582" spans="3:59" ht="15" x14ac:dyDescent="0.25">
      <c r="C6582"/>
      <c r="D6582"/>
      <c r="E6582"/>
      <c r="AH6582"/>
      <c r="BG6582"/>
    </row>
    <row r="6583" spans="3:59" ht="15" x14ac:dyDescent="0.25">
      <c r="C6583"/>
      <c r="D6583"/>
      <c r="E6583"/>
      <c r="AH6583"/>
      <c r="BG6583"/>
    </row>
    <row r="6584" spans="3:59" ht="15" x14ac:dyDescent="0.25">
      <c r="C6584"/>
      <c r="D6584"/>
      <c r="E6584"/>
      <c r="AH6584"/>
      <c r="BG6584"/>
    </row>
    <row r="6585" spans="3:59" ht="15" x14ac:dyDescent="0.25">
      <c r="C6585"/>
      <c r="D6585"/>
      <c r="E6585"/>
      <c r="AH6585"/>
      <c r="BG6585"/>
    </row>
    <row r="6586" spans="3:59" ht="15" x14ac:dyDescent="0.25">
      <c r="C6586"/>
      <c r="D6586"/>
      <c r="E6586"/>
      <c r="AH6586"/>
      <c r="BG6586"/>
    </row>
    <row r="6587" spans="3:59" ht="15" x14ac:dyDescent="0.25">
      <c r="C6587"/>
      <c r="D6587"/>
      <c r="E6587"/>
      <c r="AH6587"/>
      <c r="BG6587"/>
    </row>
    <row r="6588" spans="3:59" ht="15" x14ac:dyDescent="0.25">
      <c r="C6588"/>
      <c r="D6588"/>
      <c r="E6588"/>
      <c r="AH6588"/>
      <c r="BG6588"/>
    </row>
    <row r="6589" spans="3:59" ht="15" x14ac:dyDescent="0.25">
      <c r="C6589"/>
      <c r="D6589"/>
      <c r="E6589"/>
      <c r="AH6589"/>
      <c r="BG6589"/>
    </row>
    <row r="6590" spans="3:59" ht="15" x14ac:dyDescent="0.25">
      <c r="C6590"/>
      <c r="D6590"/>
      <c r="E6590"/>
      <c r="AH6590"/>
      <c r="BG6590"/>
    </row>
    <row r="6591" spans="3:59" ht="15" x14ac:dyDescent="0.25">
      <c r="C6591"/>
      <c r="D6591"/>
      <c r="E6591"/>
      <c r="AH6591"/>
      <c r="BG6591"/>
    </row>
    <row r="6592" spans="3:59" ht="15" x14ac:dyDescent="0.25">
      <c r="C6592"/>
      <c r="D6592"/>
      <c r="E6592"/>
      <c r="AH6592"/>
      <c r="BG6592"/>
    </row>
    <row r="6593" spans="3:59" ht="15" x14ac:dyDescent="0.25">
      <c r="C6593"/>
      <c r="D6593"/>
      <c r="E6593"/>
      <c r="AH6593"/>
      <c r="BG6593"/>
    </row>
    <row r="6594" spans="3:59" ht="15" x14ac:dyDescent="0.25">
      <c r="C6594"/>
      <c r="D6594"/>
      <c r="E6594"/>
      <c r="AH6594"/>
      <c r="BG6594"/>
    </row>
    <row r="6595" spans="3:59" ht="15" x14ac:dyDescent="0.25">
      <c r="C6595"/>
      <c r="D6595"/>
      <c r="E6595"/>
      <c r="AH6595"/>
      <c r="BG6595"/>
    </row>
    <row r="6596" spans="3:59" ht="15" x14ac:dyDescent="0.25">
      <c r="C6596"/>
      <c r="D6596"/>
      <c r="E6596"/>
      <c r="AH6596"/>
      <c r="BG6596"/>
    </row>
    <row r="6597" spans="3:59" ht="15" x14ac:dyDescent="0.25">
      <c r="C6597"/>
      <c r="D6597"/>
      <c r="E6597"/>
      <c r="AH6597"/>
      <c r="BG6597"/>
    </row>
    <row r="6598" spans="3:59" ht="15" x14ac:dyDescent="0.25">
      <c r="C6598"/>
      <c r="D6598"/>
      <c r="E6598"/>
      <c r="AH6598"/>
      <c r="BG6598"/>
    </row>
    <row r="6599" spans="3:59" ht="15" x14ac:dyDescent="0.25">
      <c r="C6599"/>
      <c r="D6599"/>
      <c r="E6599"/>
      <c r="AH6599"/>
      <c r="BG6599"/>
    </row>
    <row r="6600" spans="3:59" ht="15" x14ac:dyDescent="0.25">
      <c r="C6600"/>
      <c r="D6600"/>
      <c r="E6600"/>
      <c r="AH6600"/>
      <c r="BG6600"/>
    </row>
    <row r="6601" spans="3:59" ht="15" x14ac:dyDescent="0.25">
      <c r="C6601"/>
      <c r="D6601"/>
      <c r="E6601"/>
      <c r="AH6601"/>
      <c r="BG6601"/>
    </row>
    <row r="6602" spans="3:59" ht="15" x14ac:dyDescent="0.25">
      <c r="C6602"/>
      <c r="D6602"/>
      <c r="E6602"/>
      <c r="AH6602"/>
      <c r="BG6602"/>
    </row>
    <row r="6603" spans="3:59" ht="15" x14ac:dyDescent="0.25">
      <c r="C6603"/>
      <c r="D6603"/>
      <c r="E6603"/>
      <c r="AH6603"/>
      <c r="BG6603"/>
    </row>
    <row r="6604" spans="3:59" ht="15" x14ac:dyDescent="0.25">
      <c r="C6604"/>
      <c r="D6604"/>
      <c r="E6604"/>
      <c r="AH6604"/>
      <c r="BG6604"/>
    </row>
    <row r="6605" spans="3:59" ht="15" x14ac:dyDescent="0.25">
      <c r="C6605"/>
      <c r="D6605"/>
      <c r="E6605"/>
      <c r="AH6605"/>
      <c r="BG6605"/>
    </row>
    <row r="6606" spans="3:59" ht="15" x14ac:dyDescent="0.25">
      <c r="C6606"/>
      <c r="D6606"/>
      <c r="E6606"/>
      <c r="AH6606"/>
      <c r="BG6606"/>
    </row>
    <row r="6607" spans="3:59" ht="15" x14ac:dyDescent="0.25">
      <c r="C6607"/>
      <c r="D6607"/>
      <c r="E6607"/>
      <c r="AH6607"/>
      <c r="BG6607"/>
    </row>
    <row r="6608" spans="3:59" ht="15" x14ac:dyDescent="0.25">
      <c r="C6608"/>
      <c r="D6608"/>
      <c r="E6608"/>
      <c r="AH6608"/>
      <c r="BG6608"/>
    </row>
    <row r="6609" spans="3:59" ht="15" x14ac:dyDescent="0.25">
      <c r="C6609"/>
      <c r="D6609"/>
      <c r="E6609"/>
      <c r="AH6609"/>
      <c r="BG6609"/>
    </row>
    <row r="6610" spans="3:59" ht="15" x14ac:dyDescent="0.25">
      <c r="C6610"/>
      <c r="D6610"/>
      <c r="E6610"/>
      <c r="AH6610"/>
      <c r="BG6610"/>
    </row>
    <row r="6611" spans="3:59" ht="15" x14ac:dyDescent="0.25">
      <c r="C6611"/>
      <c r="D6611"/>
      <c r="E6611"/>
      <c r="AH6611"/>
      <c r="BG6611"/>
    </row>
    <row r="6612" spans="3:59" ht="15" x14ac:dyDescent="0.25">
      <c r="C6612"/>
      <c r="D6612"/>
      <c r="E6612"/>
      <c r="AH6612"/>
      <c r="BG6612"/>
    </row>
    <row r="6613" spans="3:59" ht="15" x14ac:dyDescent="0.25">
      <c r="C6613"/>
      <c r="D6613"/>
      <c r="E6613"/>
      <c r="AH6613"/>
      <c r="BG6613"/>
    </row>
    <row r="6614" spans="3:59" ht="15" x14ac:dyDescent="0.25">
      <c r="C6614"/>
      <c r="D6614"/>
      <c r="E6614"/>
      <c r="AH6614"/>
      <c r="BG6614"/>
    </row>
    <row r="6615" spans="3:59" ht="15" x14ac:dyDescent="0.25">
      <c r="C6615"/>
      <c r="D6615"/>
      <c r="E6615"/>
      <c r="AH6615"/>
      <c r="BG6615"/>
    </row>
    <row r="6616" spans="3:59" ht="15" x14ac:dyDescent="0.25">
      <c r="C6616"/>
      <c r="D6616"/>
      <c r="E6616"/>
      <c r="AH6616"/>
      <c r="BG6616"/>
    </row>
    <row r="6617" spans="3:59" ht="15" x14ac:dyDescent="0.25">
      <c r="C6617"/>
      <c r="D6617"/>
      <c r="E6617"/>
      <c r="AH6617"/>
      <c r="BG6617"/>
    </row>
    <row r="6618" spans="3:59" ht="15" x14ac:dyDescent="0.25">
      <c r="C6618"/>
      <c r="D6618"/>
      <c r="E6618"/>
      <c r="AH6618"/>
      <c r="BG6618"/>
    </row>
    <row r="6619" spans="3:59" ht="15" x14ac:dyDescent="0.25">
      <c r="C6619"/>
      <c r="D6619"/>
      <c r="E6619"/>
      <c r="AH6619"/>
      <c r="BG6619"/>
    </row>
    <row r="6620" spans="3:59" ht="15" x14ac:dyDescent="0.25">
      <c r="C6620"/>
      <c r="D6620"/>
      <c r="E6620"/>
      <c r="AH6620"/>
      <c r="BG6620"/>
    </row>
    <row r="6621" spans="3:59" ht="15" x14ac:dyDescent="0.25">
      <c r="C6621"/>
      <c r="D6621"/>
      <c r="E6621"/>
      <c r="AH6621"/>
      <c r="BG6621"/>
    </row>
    <row r="6622" spans="3:59" ht="15" x14ac:dyDescent="0.25">
      <c r="C6622"/>
      <c r="D6622"/>
      <c r="E6622"/>
      <c r="AH6622"/>
      <c r="BG6622"/>
    </row>
    <row r="6623" spans="3:59" ht="15" x14ac:dyDescent="0.25">
      <c r="C6623"/>
      <c r="D6623"/>
      <c r="E6623"/>
      <c r="AH6623"/>
      <c r="BG6623"/>
    </row>
    <row r="6624" spans="3:59" ht="15" x14ac:dyDescent="0.25">
      <c r="C6624"/>
      <c r="D6624"/>
      <c r="E6624"/>
      <c r="AH6624"/>
      <c r="BG6624"/>
    </row>
    <row r="6625" spans="3:59" ht="15" x14ac:dyDescent="0.25">
      <c r="C6625"/>
      <c r="D6625"/>
      <c r="E6625"/>
      <c r="AH6625"/>
      <c r="BG6625"/>
    </row>
    <row r="6626" spans="3:59" ht="15" x14ac:dyDescent="0.25">
      <c r="C6626"/>
      <c r="D6626"/>
      <c r="E6626"/>
      <c r="AH6626"/>
      <c r="BG6626"/>
    </row>
    <row r="6627" spans="3:59" ht="15" x14ac:dyDescent="0.25">
      <c r="C6627"/>
      <c r="D6627"/>
      <c r="E6627"/>
      <c r="AH6627"/>
      <c r="BG6627"/>
    </row>
    <row r="6628" spans="3:59" ht="15" x14ac:dyDescent="0.25">
      <c r="C6628"/>
      <c r="D6628"/>
      <c r="E6628"/>
      <c r="AH6628"/>
      <c r="BG6628"/>
    </row>
    <row r="6629" spans="3:59" ht="15" x14ac:dyDescent="0.25">
      <c r="C6629"/>
      <c r="D6629"/>
      <c r="E6629"/>
      <c r="AH6629"/>
      <c r="BG6629"/>
    </row>
    <row r="6630" spans="3:59" ht="15" x14ac:dyDescent="0.25">
      <c r="C6630"/>
      <c r="D6630"/>
      <c r="E6630"/>
      <c r="AH6630"/>
      <c r="BG6630"/>
    </row>
    <row r="6631" spans="3:59" ht="15" x14ac:dyDescent="0.25">
      <c r="C6631"/>
      <c r="D6631"/>
      <c r="E6631"/>
      <c r="AH6631"/>
      <c r="BG6631"/>
    </row>
    <row r="6632" spans="3:59" ht="15" x14ac:dyDescent="0.25">
      <c r="C6632"/>
      <c r="D6632"/>
      <c r="E6632"/>
      <c r="AH6632"/>
      <c r="BG6632"/>
    </row>
    <row r="6633" spans="3:59" ht="15" x14ac:dyDescent="0.25">
      <c r="C6633"/>
      <c r="D6633"/>
      <c r="E6633"/>
      <c r="AH6633"/>
      <c r="BG6633"/>
    </row>
    <row r="6634" spans="3:59" ht="15" x14ac:dyDescent="0.25">
      <c r="C6634"/>
      <c r="D6634"/>
      <c r="E6634"/>
      <c r="AH6634"/>
      <c r="BG6634"/>
    </row>
    <row r="6635" spans="3:59" ht="15" x14ac:dyDescent="0.25">
      <c r="C6635"/>
      <c r="D6635"/>
      <c r="E6635"/>
      <c r="AH6635"/>
      <c r="BG6635"/>
    </row>
    <row r="6636" spans="3:59" ht="15" x14ac:dyDescent="0.25">
      <c r="C6636"/>
      <c r="D6636"/>
      <c r="E6636"/>
      <c r="AH6636"/>
      <c r="BG6636"/>
    </row>
    <row r="6637" spans="3:59" ht="15" x14ac:dyDescent="0.25">
      <c r="C6637"/>
      <c r="D6637"/>
      <c r="E6637"/>
      <c r="AH6637"/>
      <c r="BG6637"/>
    </row>
    <row r="6638" spans="3:59" ht="15" x14ac:dyDescent="0.25">
      <c r="C6638"/>
      <c r="D6638"/>
      <c r="E6638"/>
      <c r="AH6638"/>
      <c r="BG6638"/>
    </row>
    <row r="6639" spans="3:59" ht="15" x14ac:dyDescent="0.25">
      <c r="C6639"/>
      <c r="D6639"/>
      <c r="E6639"/>
      <c r="AH6639"/>
      <c r="BG6639"/>
    </row>
    <row r="6640" spans="3:59" ht="15" x14ac:dyDescent="0.25">
      <c r="C6640"/>
      <c r="D6640"/>
      <c r="E6640"/>
      <c r="AH6640"/>
      <c r="BG6640"/>
    </row>
    <row r="6641" spans="3:59" ht="15" x14ac:dyDescent="0.25">
      <c r="C6641"/>
      <c r="D6641"/>
      <c r="E6641"/>
      <c r="AH6641"/>
      <c r="BG6641"/>
    </row>
    <row r="6642" spans="3:59" ht="15" x14ac:dyDescent="0.25">
      <c r="C6642"/>
      <c r="D6642"/>
      <c r="E6642"/>
      <c r="AH6642"/>
      <c r="BG6642"/>
    </row>
    <row r="6643" spans="3:59" ht="15" x14ac:dyDescent="0.25">
      <c r="C6643"/>
      <c r="D6643"/>
      <c r="E6643"/>
      <c r="AH6643"/>
      <c r="BG6643"/>
    </row>
    <row r="6644" spans="3:59" ht="15" x14ac:dyDescent="0.25">
      <c r="C6644"/>
      <c r="D6644"/>
      <c r="E6644"/>
      <c r="AH6644"/>
      <c r="BG6644"/>
    </row>
    <row r="6645" spans="3:59" ht="15" x14ac:dyDescent="0.25">
      <c r="C6645"/>
      <c r="D6645"/>
      <c r="E6645"/>
      <c r="AH6645"/>
      <c r="BG6645"/>
    </row>
    <row r="6646" spans="3:59" ht="15" x14ac:dyDescent="0.25">
      <c r="C6646"/>
      <c r="D6646"/>
      <c r="E6646"/>
      <c r="AH6646"/>
      <c r="BG6646"/>
    </row>
    <row r="6647" spans="3:59" ht="15" x14ac:dyDescent="0.25">
      <c r="C6647"/>
      <c r="D6647"/>
      <c r="E6647"/>
      <c r="AH6647"/>
      <c r="BG6647"/>
    </row>
    <row r="6648" spans="3:59" ht="15" x14ac:dyDescent="0.25">
      <c r="C6648"/>
      <c r="D6648"/>
      <c r="E6648"/>
      <c r="AH6648"/>
      <c r="BG6648"/>
    </row>
    <row r="6649" spans="3:59" ht="15" x14ac:dyDescent="0.25">
      <c r="C6649"/>
      <c r="D6649"/>
      <c r="E6649"/>
      <c r="AH6649"/>
      <c r="BG6649"/>
    </row>
    <row r="6650" spans="3:59" ht="15" x14ac:dyDescent="0.25">
      <c r="C6650"/>
      <c r="D6650"/>
      <c r="E6650"/>
      <c r="AH6650"/>
      <c r="BG6650"/>
    </row>
    <row r="6651" spans="3:59" ht="15" x14ac:dyDescent="0.25">
      <c r="C6651"/>
      <c r="D6651"/>
      <c r="E6651"/>
      <c r="AH6651"/>
      <c r="BG6651"/>
    </row>
    <row r="6652" spans="3:59" ht="15" x14ac:dyDescent="0.25">
      <c r="C6652"/>
      <c r="D6652"/>
      <c r="E6652"/>
      <c r="AH6652"/>
      <c r="BG6652"/>
    </row>
    <row r="6653" spans="3:59" ht="15" x14ac:dyDescent="0.25">
      <c r="C6653"/>
      <c r="D6653"/>
      <c r="E6653"/>
      <c r="AH6653"/>
      <c r="BG6653"/>
    </row>
    <row r="6654" spans="3:59" ht="15" x14ac:dyDescent="0.25">
      <c r="C6654"/>
      <c r="D6654"/>
      <c r="E6654"/>
      <c r="AH6654"/>
      <c r="BG6654"/>
    </row>
    <row r="6655" spans="3:59" ht="15" x14ac:dyDescent="0.25">
      <c r="C6655"/>
      <c r="D6655"/>
      <c r="E6655"/>
      <c r="AH6655"/>
      <c r="BG6655"/>
    </row>
    <row r="6656" spans="3:59" ht="15" x14ac:dyDescent="0.25">
      <c r="C6656"/>
      <c r="D6656"/>
      <c r="E6656"/>
      <c r="AH6656"/>
      <c r="BG6656"/>
    </row>
    <row r="6657" spans="3:59" ht="15" x14ac:dyDescent="0.25">
      <c r="C6657"/>
      <c r="D6657"/>
      <c r="E6657"/>
      <c r="AH6657"/>
      <c r="BG6657"/>
    </row>
    <row r="6658" spans="3:59" ht="15" x14ac:dyDescent="0.25">
      <c r="C6658"/>
      <c r="D6658"/>
      <c r="E6658"/>
      <c r="AH6658"/>
      <c r="BG6658"/>
    </row>
    <row r="6659" spans="3:59" ht="15" x14ac:dyDescent="0.25">
      <c r="C6659"/>
      <c r="D6659"/>
      <c r="E6659"/>
      <c r="AH6659"/>
      <c r="BG6659"/>
    </row>
    <row r="6660" spans="3:59" ht="15" x14ac:dyDescent="0.25">
      <c r="C6660"/>
      <c r="D6660"/>
      <c r="E6660"/>
      <c r="AH6660"/>
      <c r="BG6660"/>
    </row>
    <row r="6661" spans="3:59" ht="15" x14ac:dyDescent="0.25">
      <c r="C6661"/>
      <c r="D6661"/>
      <c r="E6661"/>
      <c r="AH6661"/>
      <c r="BG6661"/>
    </row>
    <row r="6662" spans="3:59" ht="15" x14ac:dyDescent="0.25">
      <c r="C6662"/>
      <c r="D6662"/>
      <c r="E6662"/>
      <c r="AH6662"/>
      <c r="BG6662"/>
    </row>
    <row r="6663" spans="3:59" ht="15" x14ac:dyDescent="0.25">
      <c r="C6663"/>
      <c r="D6663"/>
      <c r="E6663"/>
      <c r="AH6663"/>
      <c r="BG6663"/>
    </row>
    <row r="6664" spans="3:59" ht="15" x14ac:dyDescent="0.25">
      <c r="C6664"/>
      <c r="D6664"/>
      <c r="E6664"/>
      <c r="AH6664"/>
      <c r="BG6664"/>
    </row>
    <row r="6665" spans="3:59" ht="15" x14ac:dyDescent="0.25">
      <c r="C6665"/>
      <c r="D6665"/>
      <c r="E6665"/>
      <c r="AH6665"/>
      <c r="BG6665"/>
    </row>
    <row r="6666" spans="3:59" ht="15" x14ac:dyDescent="0.25">
      <c r="C6666"/>
      <c r="D6666"/>
      <c r="E6666"/>
      <c r="AH6666"/>
      <c r="BG6666"/>
    </row>
    <row r="6667" spans="3:59" ht="15" x14ac:dyDescent="0.25">
      <c r="C6667"/>
      <c r="D6667"/>
      <c r="E6667"/>
      <c r="AH6667"/>
      <c r="BG6667"/>
    </row>
    <row r="6668" spans="3:59" ht="15" x14ac:dyDescent="0.25">
      <c r="C6668"/>
      <c r="D6668"/>
      <c r="E6668"/>
      <c r="AH6668"/>
      <c r="BG6668"/>
    </row>
    <row r="6669" spans="3:59" ht="15" x14ac:dyDescent="0.25">
      <c r="C6669"/>
      <c r="D6669"/>
      <c r="E6669"/>
      <c r="AH6669"/>
      <c r="BG6669"/>
    </row>
    <row r="6670" spans="3:59" ht="15" x14ac:dyDescent="0.25">
      <c r="C6670"/>
      <c r="D6670"/>
      <c r="E6670"/>
      <c r="AH6670"/>
      <c r="BG6670"/>
    </row>
    <row r="6671" spans="3:59" ht="15" x14ac:dyDescent="0.25">
      <c r="C6671"/>
      <c r="D6671"/>
      <c r="E6671"/>
      <c r="AH6671"/>
      <c r="BG6671"/>
    </row>
    <row r="6672" spans="3:59" ht="15" x14ac:dyDescent="0.25">
      <c r="C6672"/>
      <c r="D6672"/>
      <c r="E6672"/>
      <c r="AH6672"/>
      <c r="BG6672"/>
    </row>
    <row r="6673" spans="3:59" ht="15" x14ac:dyDescent="0.25">
      <c r="C6673"/>
      <c r="D6673"/>
      <c r="E6673"/>
      <c r="AH6673"/>
      <c r="BG6673"/>
    </row>
    <row r="6674" spans="3:59" ht="15" x14ac:dyDescent="0.25">
      <c r="C6674"/>
      <c r="D6674"/>
      <c r="E6674"/>
      <c r="AH6674"/>
      <c r="BG6674"/>
    </row>
    <row r="6675" spans="3:59" ht="15" x14ac:dyDescent="0.25">
      <c r="C6675"/>
      <c r="D6675"/>
      <c r="E6675"/>
      <c r="AH6675"/>
      <c r="BG6675"/>
    </row>
    <row r="6676" spans="3:59" ht="15" x14ac:dyDescent="0.25">
      <c r="C6676"/>
      <c r="D6676"/>
      <c r="E6676"/>
      <c r="AH6676"/>
      <c r="BG6676"/>
    </row>
    <row r="6677" spans="3:59" ht="15" x14ac:dyDescent="0.25">
      <c r="C6677"/>
      <c r="D6677"/>
      <c r="E6677"/>
      <c r="AH6677"/>
      <c r="BG6677"/>
    </row>
    <row r="6678" spans="3:59" ht="15" x14ac:dyDescent="0.25">
      <c r="C6678"/>
      <c r="D6678"/>
      <c r="E6678"/>
      <c r="AH6678"/>
      <c r="BG6678"/>
    </row>
    <row r="6679" spans="3:59" ht="15" x14ac:dyDescent="0.25">
      <c r="C6679"/>
      <c r="D6679"/>
      <c r="E6679"/>
      <c r="AH6679"/>
      <c r="BG6679"/>
    </row>
    <row r="6680" spans="3:59" ht="15" x14ac:dyDescent="0.25">
      <c r="C6680"/>
      <c r="D6680"/>
      <c r="E6680"/>
      <c r="AH6680"/>
      <c r="BG6680"/>
    </row>
    <row r="6681" spans="3:59" ht="15" x14ac:dyDescent="0.25">
      <c r="C6681"/>
      <c r="D6681"/>
      <c r="E6681"/>
      <c r="AH6681"/>
      <c r="BG6681"/>
    </row>
    <row r="6682" spans="3:59" ht="15" x14ac:dyDescent="0.25">
      <c r="C6682"/>
      <c r="D6682"/>
      <c r="E6682"/>
      <c r="AH6682"/>
      <c r="BG6682"/>
    </row>
    <row r="6683" spans="3:59" ht="15" x14ac:dyDescent="0.25">
      <c r="C6683"/>
      <c r="D6683"/>
      <c r="E6683"/>
      <c r="AH6683"/>
      <c r="BG6683"/>
    </row>
    <row r="6684" spans="3:59" ht="15" x14ac:dyDescent="0.25">
      <c r="C6684"/>
      <c r="D6684"/>
      <c r="E6684"/>
      <c r="AH6684"/>
      <c r="BG6684"/>
    </row>
    <row r="6685" spans="3:59" ht="15" x14ac:dyDescent="0.25">
      <c r="C6685"/>
      <c r="D6685"/>
      <c r="E6685"/>
      <c r="AH6685"/>
      <c r="BG6685"/>
    </row>
    <row r="6686" spans="3:59" ht="15" x14ac:dyDescent="0.25">
      <c r="C6686"/>
      <c r="D6686"/>
      <c r="E6686"/>
      <c r="AH6686"/>
      <c r="BG6686"/>
    </row>
    <row r="6687" spans="3:59" ht="15" x14ac:dyDescent="0.25">
      <c r="C6687"/>
      <c r="D6687"/>
      <c r="E6687"/>
      <c r="AH6687"/>
      <c r="BG6687"/>
    </row>
    <row r="6688" spans="3:59" ht="15" x14ac:dyDescent="0.25">
      <c r="C6688"/>
      <c r="D6688"/>
      <c r="E6688"/>
      <c r="AH6688"/>
      <c r="BG6688"/>
    </row>
    <row r="6689" spans="3:59" ht="15" x14ac:dyDescent="0.25">
      <c r="C6689"/>
      <c r="D6689"/>
      <c r="E6689"/>
      <c r="AH6689"/>
      <c r="BG6689"/>
    </row>
    <row r="6690" spans="3:59" ht="15" x14ac:dyDescent="0.25">
      <c r="C6690"/>
      <c r="D6690"/>
      <c r="E6690"/>
      <c r="AH6690"/>
      <c r="BG6690"/>
    </row>
    <row r="6691" spans="3:59" ht="15" x14ac:dyDescent="0.25">
      <c r="C6691"/>
      <c r="D6691"/>
      <c r="E6691"/>
      <c r="AH6691"/>
      <c r="BG6691"/>
    </row>
    <row r="6692" spans="3:59" ht="15" x14ac:dyDescent="0.25">
      <c r="C6692"/>
      <c r="D6692"/>
      <c r="E6692"/>
      <c r="AH6692"/>
      <c r="BG6692"/>
    </row>
    <row r="6693" spans="3:59" ht="15" x14ac:dyDescent="0.25">
      <c r="C6693"/>
      <c r="D6693"/>
      <c r="E6693"/>
      <c r="AH6693"/>
      <c r="BG6693"/>
    </row>
    <row r="6694" spans="3:59" ht="15" x14ac:dyDescent="0.25">
      <c r="C6694"/>
      <c r="D6694"/>
      <c r="E6694"/>
      <c r="AH6694"/>
      <c r="BG6694"/>
    </row>
    <row r="6695" spans="3:59" ht="15" x14ac:dyDescent="0.25">
      <c r="C6695"/>
      <c r="D6695"/>
      <c r="E6695"/>
      <c r="AH6695"/>
      <c r="BG6695"/>
    </row>
    <row r="6696" spans="3:59" ht="15" x14ac:dyDescent="0.25">
      <c r="C6696"/>
      <c r="D6696"/>
      <c r="E6696"/>
      <c r="AH6696"/>
      <c r="BG6696"/>
    </row>
    <row r="6697" spans="3:59" ht="15" x14ac:dyDescent="0.25">
      <c r="C6697"/>
      <c r="D6697"/>
      <c r="E6697"/>
      <c r="AH6697"/>
      <c r="BG6697"/>
    </row>
    <row r="6698" spans="3:59" ht="15" x14ac:dyDescent="0.25">
      <c r="C6698"/>
      <c r="D6698"/>
      <c r="E6698"/>
      <c r="AH6698"/>
      <c r="BG6698"/>
    </row>
    <row r="6699" spans="3:59" ht="15" x14ac:dyDescent="0.25">
      <c r="C6699"/>
      <c r="D6699"/>
      <c r="E6699"/>
      <c r="AH6699"/>
      <c r="BG6699"/>
    </row>
    <row r="6700" spans="3:59" ht="15" x14ac:dyDescent="0.25">
      <c r="C6700"/>
      <c r="D6700"/>
      <c r="E6700"/>
      <c r="AH6700"/>
      <c r="BG6700"/>
    </row>
    <row r="6701" spans="3:59" ht="15" x14ac:dyDescent="0.25">
      <c r="C6701"/>
      <c r="D6701"/>
      <c r="E6701"/>
      <c r="AH6701"/>
      <c r="BG6701"/>
    </row>
    <row r="6702" spans="3:59" ht="15" x14ac:dyDescent="0.25">
      <c r="C6702"/>
      <c r="D6702"/>
      <c r="E6702"/>
      <c r="AH6702"/>
      <c r="BG6702"/>
    </row>
    <row r="6703" spans="3:59" ht="15" x14ac:dyDescent="0.25">
      <c r="C6703"/>
      <c r="D6703"/>
      <c r="E6703"/>
      <c r="AH6703"/>
      <c r="BG6703"/>
    </row>
    <row r="6704" spans="3:59" ht="15" x14ac:dyDescent="0.25">
      <c r="C6704"/>
      <c r="D6704"/>
      <c r="E6704"/>
      <c r="AH6704"/>
      <c r="BG6704"/>
    </row>
    <row r="6705" spans="3:59" ht="15" x14ac:dyDescent="0.25">
      <c r="C6705"/>
      <c r="D6705"/>
      <c r="E6705"/>
      <c r="AH6705"/>
      <c r="BG6705"/>
    </row>
    <row r="6706" spans="3:59" ht="15" x14ac:dyDescent="0.25">
      <c r="C6706"/>
      <c r="D6706"/>
      <c r="E6706"/>
      <c r="AH6706"/>
      <c r="BG6706"/>
    </row>
    <row r="6707" spans="3:59" ht="15" x14ac:dyDescent="0.25">
      <c r="C6707"/>
      <c r="D6707"/>
      <c r="E6707"/>
      <c r="AH6707"/>
      <c r="BG6707"/>
    </row>
    <row r="6708" spans="3:59" ht="15" x14ac:dyDescent="0.25">
      <c r="C6708"/>
      <c r="D6708"/>
      <c r="E6708"/>
      <c r="AH6708"/>
      <c r="BG6708"/>
    </row>
    <row r="6709" spans="3:59" ht="15" x14ac:dyDescent="0.25">
      <c r="C6709"/>
      <c r="D6709"/>
      <c r="E6709"/>
      <c r="AH6709"/>
      <c r="BG6709"/>
    </row>
    <row r="6710" spans="3:59" ht="15" x14ac:dyDescent="0.25">
      <c r="C6710"/>
      <c r="D6710"/>
      <c r="E6710"/>
      <c r="AH6710"/>
      <c r="BG6710"/>
    </row>
    <row r="6711" spans="3:59" ht="15" x14ac:dyDescent="0.25">
      <c r="C6711"/>
      <c r="D6711"/>
      <c r="E6711"/>
      <c r="AH6711"/>
      <c r="BG6711"/>
    </row>
    <row r="6712" spans="3:59" ht="15" x14ac:dyDescent="0.25">
      <c r="C6712"/>
      <c r="D6712"/>
      <c r="E6712"/>
      <c r="AH6712"/>
      <c r="BG6712"/>
    </row>
    <row r="6713" spans="3:59" ht="15" x14ac:dyDescent="0.25">
      <c r="C6713"/>
      <c r="D6713"/>
      <c r="E6713"/>
      <c r="AH6713"/>
      <c r="BG6713"/>
    </row>
    <row r="6714" spans="3:59" ht="15" x14ac:dyDescent="0.25">
      <c r="C6714"/>
      <c r="D6714"/>
      <c r="E6714"/>
      <c r="AH6714"/>
      <c r="BG6714"/>
    </row>
    <row r="6715" spans="3:59" ht="15" x14ac:dyDescent="0.25">
      <c r="C6715"/>
      <c r="D6715"/>
      <c r="E6715"/>
      <c r="AH6715"/>
      <c r="BG6715"/>
    </row>
    <row r="6716" spans="3:59" ht="15" x14ac:dyDescent="0.25">
      <c r="C6716"/>
      <c r="D6716"/>
      <c r="E6716"/>
      <c r="AH6716"/>
      <c r="BG6716"/>
    </row>
    <row r="6717" spans="3:59" ht="15" x14ac:dyDescent="0.25">
      <c r="C6717"/>
      <c r="D6717"/>
      <c r="E6717"/>
      <c r="AH6717"/>
      <c r="BG6717"/>
    </row>
    <row r="6718" spans="3:59" ht="15" x14ac:dyDescent="0.25">
      <c r="C6718"/>
      <c r="D6718"/>
      <c r="E6718"/>
      <c r="AH6718"/>
      <c r="BG6718"/>
    </row>
    <row r="6719" spans="3:59" ht="15" x14ac:dyDescent="0.25">
      <c r="C6719"/>
      <c r="D6719"/>
      <c r="E6719"/>
      <c r="AH6719"/>
      <c r="BG6719"/>
    </row>
    <row r="6720" spans="3:59" ht="15" x14ac:dyDescent="0.25">
      <c r="C6720"/>
      <c r="D6720"/>
      <c r="E6720"/>
      <c r="AH6720"/>
      <c r="BG6720"/>
    </row>
    <row r="6721" spans="3:59" ht="15" x14ac:dyDescent="0.25">
      <c r="C6721"/>
      <c r="D6721"/>
      <c r="E6721"/>
      <c r="AH6721"/>
      <c r="BG6721"/>
    </row>
    <row r="6722" spans="3:59" ht="15" x14ac:dyDescent="0.25">
      <c r="C6722"/>
      <c r="D6722"/>
      <c r="E6722"/>
      <c r="AH6722"/>
      <c r="BG6722"/>
    </row>
    <row r="6723" spans="3:59" ht="15" x14ac:dyDescent="0.25">
      <c r="C6723"/>
      <c r="D6723"/>
      <c r="E6723"/>
      <c r="AH6723"/>
      <c r="BG6723"/>
    </row>
    <row r="6724" spans="3:59" ht="15" x14ac:dyDescent="0.25">
      <c r="C6724"/>
      <c r="D6724"/>
      <c r="E6724"/>
      <c r="AH6724"/>
      <c r="BG6724"/>
    </row>
    <row r="6725" spans="3:59" ht="15" x14ac:dyDescent="0.25">
      <c r="C6725"/>
      <c r="D6725"/>
      <c r="E6725"/>
      <c r="AH6725"/>
      <c r="BG6725"/>
    </row>
    <row r="6726" spans="3:59" ht="15" x14ac:dyDescent="0.25">
      <c r="C6726"/>
      <c r="D6726"/>
      <c r="E6726"/>
      <c r="AH6726"/>
      <c r="BG6726"/>
    </row>
    <row r="6727" spans="3:59" ht="15" x14ac:dyDescent="0.25">
      <c r="C6727"/>
      <c r="D6727"/>
      <c r="E6727"/>
      <c r="AH6727"/>
      <c r="BG6727"/>
    </row>
    <row r="6728" spans="3:59" ht="15" x14ac:dyDescent="0.25">
      <c r="C6728"/>
      <c r="D6728"/>
      <c r="E6728"/>
      <c r="AH6728"/>
      <c r="BG6728"/>
    </row>
    <row r="6729" spans="3:59" ht="15" x14ac:dyDescent="0.25">
      <c r="C6729"/>
      <c r="D6729"/>
      <c r="E6729"/>
      <c r="AH6729"/>
      <c r="BG6729"/>
    </row>
    <row r="6730" spans="3:59" ht="15" x14ac:dyDescent="0.25">
      <c r="C6730"/>
      <c r="D6730"/>
      <c r="E6730"/>
      <c r="AH6730"/>
      <c r="BG6730"/>
    </row>
    <row r="6731" spans="3:59" ht="15" x14ac:dyDescent="0.25">
      <c r="C6731"/>
      <c r="D6731"/>
      <c r="E6731"/>
      <c r="AH6731"/>
      <c r="BG6731"/>
    </row>
    <row r="6732" spans="3:59" ht="15" x14ac:dyDescent="0.25">
      <c r="C6732"/>
      <c r="D6732"/>
      <c r="E6732"/>
      <c r="AH6732"/>
      <c r="BG6732"/>
    </row>
    <row r="6733" spans="3:59" ht="15" x14ac:dyDescent="0.25">
      <c r="C6733"/>
      <c r="D6733"/>
      <c r="E6733"/>
      <c r="AH6733"/>
      <c r="BG6733"/>
    </row>
    <row r="6734" spans="3:59" ht="15" x14ac:dyDescent="0.25">
      <c r="C6734"/>
      <c r="D6734"/>
      <c r="E6734"/>
      <c r="AH6734"/>
      <c r="BG6734"/>
    </row>
    <row r="6735" spans="3:59" ht="15" x14ac:dyDescent="0.25">
      <c r="C6735"/>
      <c r="D6735"/>
      <c r="E6735"/>
      <c r="AH6735"/>
      <c r="BG6735"/>
    </row>
    <row r="6736" spans="3:59" ht="15" x14ac:dyDescent="0.25">
      <c r="C6736"/>
      <c r="D6736"/>
      <c r="E6736"/>
      <c r="AH6736"/>
      <c r="BG6736"/>
    </row>
    <row r="6737" spans="3:59" ht="15" x14ac:dyDescent="0.25">
      <c r="C6737"/>
      <c r="D6737"/>
      <c r="E6737"/>
      <c r="AH6737"/>
      <c r="BG6737"/>
    </row>
    <row r="6738" spans="3:59" ht="15" x14ac:dyDescent="0.25">
      <c r="C6738"/>
      <c r="D6738"/>
      <c r="E6738"/>
      <c r="AH6738"/>
      <c r="BG6738"/>
    </row>
    <row r="6739" spans="3:59" ht="15" x14ac:dyDescent="0.25">
      <c r="C6739"/>
      <c r="D6739"/>
      <c r="E6739"/>
      <c r="AH6739"/>
      <c r="BG6739"/>
    </row>
    <row r="6740" spans="3:59" ht="15" x14ac:dyDescent="0.25">
      <c r="C6740"/>
      <c r="D6740"/>
      <c r="E6740"/>
      <c r="AH6740"/>
      <c r="BG6740"/>
    </row>
    <row r="6741" spans="3:59" ht="15" x14ac:dyDescent="0.25">
      <c r="C6741"/>
      <c r="D6741"/>
      <c r="E6741"/>
      <c r="AH6741"/>
      <c r="BG6741"/>
    </row>
    <row r="6742" spans="3:59" ht="15" x14ac:dyDescent="0.25">
      <c r="C6742"/>
      <c r="D6742"/>
      <c r="E6742"/>
      <c r="AH6742"/>
      <c r="BG6742"/>
    </row>
    <row r="6743" spans="3:59" ht="15" x14ac:dyDescent="0.25">
      <c r="C6743"/>
      <c r="D6743"/>
      <c r="E6743"/>
      <c r="AH6743"/>
      <c r="BG6743"/>
    </row>
    <row r="6744" spans="3:59" ht="15" x14ac:dyDescent="0.25">
      <c r="C6744"/>
      <c r="D6744"/>
      <c r="E6744"/>
      <c r="AH6744"/>
      <c r="BG6744"/>
    </row>
    <row r="6745" spans="3:59" ht="15" x14ac:dyDescent="0.25">
      <c r="C6745"/>
      <c r="D6745"/>
      <c r="E6745"/>
      <c r="AH6745"/>
      <c r="BG6745"/>
    </row>
    <row r="6746" spans="3:59" ht="15" x14ac:dyDescent="0.25">
      <c r="C6746"/>
      <c r="D6746"/>
      <c r="E6746"/>
      <c r="AH6746"/>
      <c r="BG6746"/>
    </row>
    <row r="6747" spans="3:59" ht="15" x14ac:dyDescent="0.25">
      <c r="C6747"/>
      <c r="D6747"/>
      <c r="E6747"/>
      <c r="AH6747"/>
      <c r="BG6747"/>
    </row>
    <row r="6748" spans="3:59" ht="15" x14ac:dyDescent="0.25">
      <c r="C6748"/>
      <c r="D6748"/>
      <c r="E6748"/>
      <c r="AH6748"/>
      <c r="BG6748"/>
    </row>
    <row r="6749" spans="3:59" ht="15" x14ac:dyDescent="0.25">
      <c r="C6749"/>
      <c r="D6749"/>
      <c r="E6749"/>
      <c r="AH6749"/>
      <c r="BG6749"/>
    </row>
    <row r="6750" spans="3:59" ht="15" x14ac:dyDescent="0.25">
      <c r="C6750"/>
      <c r="D6750"/>
      <c r="E6750"/>
      <c r="AH6750"/>
      <c r="BG6750"/>
    </row>
    <row r="6751" spans="3:59" ht="15" x14ac:dyDescent="0.25">
      <c r="C6751"/>
      <c r="D6751"/>
      <c r="E6751"/>
      <c r="AH6751"/>
      <c r="BG6751"/>
    </row>
    <row r="6752" spans="3:59" ht="15" x14ac:dyDescent="0.25">
      <c r="C6752"/>
      <c r="D6752"/>
      <c r="E6752"/>
      <c r="AH6752"/>
      <c r="BG6752"/>
    </row>
    <row r="6753" spans="3:59" ht="15" x14ac:dyDescent="0.25">
      <c r="C6753"/>
      <c r="D6753"/>
      <c r="E6753"/>
      <c r="AH6753"/>
      <c r="BG6753"/>
    </row>
    <row r="6754" spans="3:59" ht="15" x14ac:dyDescent="0.25">
      <c r="C6754"/>
      <c r="D6754"/>
      <c r="E6754"/>
      <c r="AH6754"/>
      <c r="BG6754"/>
    </row>
    <row r="6755" spans="3:59" ht="15" x14ac:dyDescent="0.25">
      <c r="C6755"/>
      <c r="D6755"/>
      <c r="E6755"/>
      <c r="AH6755"/>
      <c r="BG6755"/>
    </row>
    <row r="6756" spans="3:59" ht="15" x14ac:dyDescent="0.25">
      <c r="C6756"/>
      <c r="D6756"/>
      <c r="E6756"/>
      <c r="AH6756"/>
      <c r="BG6756"/>
    </row>
    <row r="6757" spans="3:59" ht="15" x14ac:dyDescent="0.25">
      <c r="C6757"/>
      <c r="D6757"/>
      <c r="E6757"/>
      <c r="AH6757"/>
      <c r="BG6757"/>
    </row>
    <row r="6758" spans="3:59" ht="15" x14ac:dyDescent="0.25">
      <c r="C6758"/>
      <c r="D6758"/>
      <c r="E6758"/>
      <c r="AH6758"/>
      <c r="BG6758"/>
    </row>
    <row r="6759" spans="3:59" ht="15" x14ac:dyDescent="0.25">
      <c r="C6759"/>
      <c r="D6759"/>
      <c r="E6759"/>
      <c r="AH6759"/>
      <c r="BG6759"/>
    </row>
    <row r="6760" spans="3:59" ht="15" x14ac:dyDescent="0.25">
      <c r="C6760"/>
      <c r="D6760"/>
      <c r="E6760"/>
      <c r="AH6760"/>
      <c r="BG6760"/>
    </row>
    <row r="6761" spans="3:59" ht="15" x14ac:dyDescent="0.25">
      <c r="C6761"/>
      <c r="D6761"/>
      <c r="E6761"/>
      <c r="AH6761"/>
      <c r="BG6761"/>
    </row>
    <row r="6762" spans="3:59" ht="15" x14ac:dyDescent="0.25">
      <c r="C6762"/>
      <c r="D6762"/>
      <c r="E6762"/>
      <c r="AH6762"/>
      <c r="BG6762"/>
    </row>
    <row r="6763" spans="3:59" ht="15" x14ac:dyDescent="0.25">
      <c r="C6763"/>
      <c r="D6763"/>
      <c r="E6763"/>
      <c r="AH6763"/>
      <c r="BG6763"/>
    </row>
    <row r="6764" spans="3:59" ht="15" x14ac:dyDescent="0.25">
      <c r="C6764"/>
      <c r="D6764"/>
      <c r="E6764"/>
      <c r="AH6764"/>
      <c r="BG6764"/>
    </row>
    <row r="6765" spans="3:59" ht="15" x14ac:dyDescent="0.25">
      <c r="C6765"/>
      <c r="D6765"/>
      <c r="E6765"/>
      <c r="AH6765"/>
      <c r="BG6765"/>
    </row>
    <row r="6766" spans="3:59" ht="15" x14ac:dyDescent="0.25">
      <c r="C6766"/>
      <c r="D6766"/>
      <c r="E6766"/>
      <c r="AH6766"/>
      <c r="BG6766"/>
    </row>
    <row r="6767" spans="3:59" ht="15" x14ac:dyDescent="0.25">
      <c r="C6767"/>
      <c r="D6767"/>
      <c r="E6767"/>
      <c r="AH6767"/>
      <c r="BG6767"/>
    </row>
    <row r="6768" spans="3:59" ht="15" x14ac:dyDescent="0.25">
      <c r="C6768"/>
      <c r="D6768"/>
      <c r="E6768"/>
      <c r="AH6768"/>
      <c r="BG6768"/>
    </row>
    <row r="6769" spans="3:59" ht="15" x14ac:dyDescent="0.25">
      <c r="C6769"/>
      <c r="D6769"/>
      <c r="E6769"/>
      <c r="AH6769"/>
      <c r="BG6769"/>
    </row>
    <row r="6770" spans="3:59" ht="15" x14ac:dyDescent="0.25">
      <c r="C6770"/>
      <c r="D6770"/>
      <c r="E6770"/>
      <c r="AH6770"/>
      <c r="BG6770"/>
    </row>
    <row r="6771" spans="3:59" ht="15" x14ac:dyDescent="0.25">
      <c r="C6771"/>
      <c r="D6771"/>
      <c r="E6771"/>
      <c r="AH6771"/>
      <c r="BG6771"/>
    </row>
    <row r="6772" spans="3:59" ht="15" x14ac:dyDescent="0.25">
      <c r="C6772"/>
      <c r="D6772"/>
      <c r="E6772"/>
      <c r="AH6772"/>
      <c r="BG6772"/>
    </row>
    <row r="6773" spans="3:59" ht="15" x14ac:dyDescent="0.25">
      <c r="C6773"/>
      <c r="D6773"/>
      <c r="E6773"/>
      <c r="AH6773"/>
      <c r="BG6773"/>
    </row>
    <row r="6774" spans="3:59" ht="15" x14ac:dyDescent="0.25">
      <c r="C6774"/>
      <c r="D6774"/>
      <c r="E6774"/>
      <c r="AH6774"/>
      <c r="BG6774"/>
    </row>
    <row r="6775" spans="3:59" ht="15" x14ac:dyDescent="0.25">
      <c r="C6775"/>
      <c r="D6775"/>
      <c r="E6775"/>
      <c r="AH6775"/>
      <c r="BG6775"/>
    </row>
    <row r="6776" spans="3:59" ht="15" x14ac:dyDescent="0.25">
      <c r="C6776"/>
      <c r="D6776"/>
      <c r="E6776"/>
      <c r="AH6776"/>
      <c r="BG6776"/>
    </row>
    <row r="6777" spans="3:59" ht="15" x14ac:dyDescent="0.25">
      <c r="C6777"/>
      <c r="D6777"/>
      <c r="E6777"/>
      <c r="AH6777"/>
      <c r="BG6777"/>
    </row>
    <row r="6778" spans="3:59" ht="15" x14ac:dyDescent="0.25">
      <c r="C6778"/>
      <c r="D6778"/>
      <c r="E6778"/>
      <c r="AH6778"/>
      <c r="BG6778"/>
    </row>
    <row r="6779" spans="3:59" ht="15" x14ac:dyDescent="0.25">
      <c r="C6779"/>
      <c r="D6779"/>
      <c r="E6779"/>
      <c r="AH6779"/>
      <c r="BG6779"/>
    </row>
    <row r="6780" spans="3:59" ht="15" x14ac:dyDescent="0.25">
      <c r="C6780"/>
      <c r="D6780"/>
      <c r="E6780"/>
      <c r="AH6780"/>
      <c r="BG6780"/>
    </row>
    <row r="6781" spans="3:59" ht="15" x14ac:dyDescent="0.25">
      <c r="C6781"/>
      <c r="D6781"/>
      <c r="E6781"/>
      <c r="AH6781"/>
      <c r="BG6781"/>
    </row>
    <row r="6782" spans="3:59" ht="15" x14ac:dyDescent="0.25">
      <c r="C6782"/>
      <c r="D6782"/>
      <c r="E6782"/>
      <c r="AH6782"/>
      <c r="BG6782"/>
    </row>
    <row r="6783" spans="3:59" ht="15" x14ac:dyDescent="0.25">
      <c r="C6783"/>
      <c r="D6783"/>
      <c r="E6783"/>
      <c r="AH6783"/>
      <c r="BG6783"/>
    </row>
    <row r="6784" spans="3:59" ht="15" x14ac:dyDescent="0.25">
      <c r="C6784"/>
      <c r="D6784"/>
      <c r="E6784"/>
      <c r="AH6784"/>
      <c r="BG6784"/>
    </row>
    <row r="6785" spans="3:59" ht="15" x14ac:dyDescent="0.25">
      <c r="C6785"/>
      <c r="D6785"/>
      <c r="E6785"/>
      <c r="AH6785"/>
      <c r="BG6785"/>
    </row>
    <row r="6786" spans="3:59" ht="15" x14ac:dyDescent="0.25">
      <c r="C6786"/>
      <c r="D6786"/>
      <c r="E6786"/>
      <c r="AH6786"/>
      <c r="BG6786"/>
    </row>
    <row r="6787" spans="3:59" ht="15" x14ac:dyDescent="0.25">
      <c r="C6787"/>
      <c r="D6787"/>
      <c r="E6787"/>
      <c r="AH6787"/>
      <c r="BG6787"/>
    </row>
    <row r="6788" spans="3:59" ht="15" x14ac:dyDescent="0.25">
      <c r="C6788"/>
      <c r="D6788"/>
      <c r="E6788"/>
      <c r="AH6788"/>
      <c r="BG6788"/>
    </row>
    <row r="6789" spans="3:59" ht="15" x14ac:dyDescent="0.25">
      <c r="C6789"/>
      <c r="D6789"/>
      <c r="E6789"/>
      <c r="AH6789"/>
      <c r="BG6789"/>
    </row>
    <row r="6790" spans="3:59" ht="15" x14ac:dyDescent="0.25">
      <c r="C6790"/>
      <c r="D6790"/>
      <c r="E6790"/>
      <c r="AH6790"/>
      <c r="BG6790"/>
    </row>
    <row r="6791" spans="3:59" ht="15" x14ac:dyDescent="0.25">
      <c r="C6791"/>
      <c r="D6791"/>
      <c r="E6791"/>
      <c r="AH6791"/>
      <c r="BG6791"/>
    </row>
    <row r="6792" spans="3:59" ht="15" x14ac:dyDescent="0.25">
      <c r="C6792"/>
      <c r="D6792"/>
      <c r="E6792"/>
      <c r="AH6792"/>
      <c r="BG6792"/>
    </row>
    <row r="6793" spans="3:59" ht="15" x14ac:dyDescent="0.25">
      <c r="C6793"/>
      <c r="D6793"/>
      <c r="E6793"/>
      <c r="AH6793"/>
      <c r="BG6793"/>
    </row>
    <row r="6794" spans="3:59" ht="15" x14ac:dyDescent="0.25">
      <c r="C6794"/>
      <c r="D6794"/>
      <c r="E6794"/>
      <c r="AH6794"/>
      <c r="BG6794"/>
    </row>
    <row r="6795" spans="3:59" ht="15" x14ac:dyDescent="0.25">
      <c r="C6795"/>
      <c r="D6795"/>
      <c r="E6795"/>
      <c r="AH6795"/>
      <c r="BG6795"/>
    </row>
    <row r="6796" spans="3:59" ht="15" x14ac:dyDescent="0.25">
      <c r="C6796"/>
      <c r="D6796"/>
      <c r="E6796"/>
      <c r="AH6796"/>
      <c r="BG6796"/>
    </row>
    <row r="6797" spans="3:59" ht="15" x14ac:dyDescent="0.25">
      <c r="C6797"/>
      <c r="D6797"/>
      <c r="E6797"/>
      <c r="AH6797"/>
      <c r="BG6797"/>
    </row>
    <row r="6798" spans="3:59" ht="15" x14ac:dyDescent="0.25">
      <c r="C6798"/>
      <c r="D6798"/>
      <c r="E6798"/>
      <c r="AH6798"/>
      <c r="BG6798"/>
    </row>
    <row r="6799" spans="3:59" ht="15" x14ac:dyDescent="0.25">
      <c r="C6799"/>
      <c r="D6799"/>
      <c r="E6799"/>
      <c r="AH6799"/>
      <c r="BG6799"/>
    </row>
    <row r="6800" spans="3:59" ht="15" x14ac:dyDescent="0.25">
      <c r="C6800"/>
      <c r="D6800"/>
      <c r="E6800"/>
      <c r="AH6800"/>
      <c r="BG6800"/>
    </row>
    <row r="6801" spans="3:59" ht="15" x14ac:dyDescent="0.25">
      <c r="C6801"/>
      <c r="D6801"/>
      <c r="E6801"/>
      <c r="AH6801"/>
      <c r="BG6801"/>
    </row>
    <row r="6802" spans="3:59" ht="15" x14ac:dyDescent="0.25">
      <c r="C6802"/>
      <c r="D6802"/>
      <c r="E6802"/>
      <c r="AH6802"/>
      <c r="BG6802"/>
    </row>
    <row r="6803" spans="3:59" ht="15" x14ac:dyDescent="0.25">
      <c r="C6803"/>
      <c r="D6803"/>
      <c r="E6803"/>
      <c r="AH6803"/>
      <c r="BG6803"/>
    </row>
    <row r="6804" spans="3:59" ht="15" x14ac:dyDescent="0.25">
      <c r="C6804"/>
      <c r="D6804"/>
      <c r="E6804"/>
      <c r="AH6804"/>
      <c r="BG6804"/>
    </row>
    <row r="6805" spans="3:59" ht="15" x14ac:dyDescent="0.25">
      <c r="C6805"/>
      <c r="D6805"/>
      <c r="E6805"/>
      <c r="AH6805"/>
      <c r="BG6805"/>
    </row>
    <row r="6806" spans="3:59" ht="15" x14ac:dyDescent="0.25">
      <c r="C6806"/>
      <c r="D6806"/>
      <c r="E6806"/>
      <c r="AH6806"/>
      <c r="BG6806"/>
    </row>
    <row r="6807" spans="3:59" ht="15" x14ac:dyDescent="0.25">
      <c r="C6807"/>
      <c r="D6807"/>
      <c r="E6807"/>
      <c r="AH6807"/>
      <c r="BG6807"/>
    </row>
    <row r="6808" spans="3:59" ht="15" x14ac:dyDescent="0.25">
      <c r="C6808"/>
      <c r="D6808"/>
      <c r="E6808"/>
      <c r="AH6808"/>
      <c r="BG6808"/>
    </row>
    <row r="6809" spans="3:59" ht="15" x14ac:dyDescent="0.25">
      <c r="C6809"/>
      <c r="D6809"/>
      <c r="E6809"/>
      <c r="AH6809"/>
      <c r="BG6809"/>
    </row>
    <row r="6810" spans="3:59" ht="15" x14ac:dyDescent="0.25">
      <c r="C6810"/>
      <c r="D6810"/>
      <c r="E6810"/>
      <c r="AH6810"/>
      <c r="BG6810"/>
    </row>
    <row r="6811" spans="3:59" ht="15" x14ac:dyDescent="0.25">
      <c r="C6811"/>
      <c r="D6811"/>
      <c r="E6811"/>
      <c r="AH6811"/>
      <c r="BG6811"/>
    </row>
    <row r="6812" spans="3:59" ht="15" x14ac:dyDescent="0.25">
      <c r="C6812"/>
      <c r="D6812"/>
      <c r="E6812"/>
      <c r="AH6812"/>
      <c r="BG6812"/>
    </row>
    <row r="6813" spans="3:59" ht="15" x14ac:dyDescent="0.25">
      <c r="C6813"/>
      <c r="D6813"/>
      <c r="E6813"/>
      <c r="AH6813"/>
      <c r="BG6813"/>
    </row>
    <row r="6814" spans="3:59" ht="15" x14ac:dyDescent="0.25">
      <c r="C6814"/>
      <c r="D6814"/>
      <c r="E6814"/>
      <c r="AH6814"/>
      <c r="BG6814"/>
    </row>
    <row r="6815" spans="3:59" ht="15" x14ac:dyDescent="0.25">
      <c r="C6815"/>
      <c r="D6815"/>
      <c r="E6815"/>
      <c r="AH6815"/>
      <c r="BG6815"/>
    </row>
    <row r="6816" spans="3:59" ht="15" x14ac:dyDescent="0.25">
      <c r="C6816"/>
      <c r="D6816"/>
      <c r="E6816"/>
      <c r="AH6816"/>
      <c r="BG6816"/>
    </row>
    <row r="6817" spans="3:59" ht="15" x14ac:dyDescent="0.25">
      <c r="C6817"/>
      <c r="D6817"/>
      <c r="E6817"/>
      <c r="AH6817"/>
      <c r="BG6817"/>
    </row>
    <row r="6818" spans="3:59" ht="15" x14ac:dyDescent="0.25">
      <c r="C6818"/>
      <c r="D6818"/>
      <c r="E6818"/>
      <c r="AH6818"/>
      <c r="BG6818"/>
    </row>
    <row r="6819" spans="3:59" ht="15" x14ac:dyDescent="0.25">
      <c r="C6819"/>
      <c r="D6819"/>
      <c r="E6819"/>
      <c r="AH6819"/>
      <c r="BG6819"/>
    </row>
    <row r="6820" spans="3:59" ht="15" x14ac:dyDescent="0.25">
      <c r="C6820"/>
      <c r="D6820"/>
      <c r="E6820"/>
      <c r="AH6820"/>
      <c r="BG6820"/>
    </row>
    <row r="6821" spans="3:59" ht="15" x14ac:dyDescent="0.25">
      <c r="C6821"/>
      <c r="D6821"/>
      <c r="E6821"/>
      <c r="AH6821"/>
      <c r="BG6821"/>
    </row>
    <row r="6822" spans="3:59" ht="15" x14ac:dyDescent="0.25">
      <c r="C6822"/>
      <c r="D6822"/>
      <c r="E6822"/>
      <c r="AH6822"/>
      <c r="BG6822"/>
    </row>
    <row r="6823" spans="3:59" ht="15" x14ac:dyDescent="0.25">
      <c r="C6823"/>
      <c r="D6823"/>
      <c r="E6823"/>
      <c r="AH6823"/>
      <c r="BG6823"/>
    </row>
    <row r="6824" spans="3:59" ht="15" x14ac:dyDescent="0.25">
      <c r="C6824"/>
      <c r="D6824"/>
      <c r="E6824"/>
      <c r="AH6824"/>
      <c r="BG6824"/>
    </row>
    <row r="6825" spans="3:59" ht="15" x14ac:dyDescent="0.25">
      <c r="C6825"/>
      <c r="D6825"/>
      <c r="E6825"/>
      <c r="AH6825"/>
      <c r="BG6825"/>
    </row>
    <row r="6826" spans="3:59" ht="15" x14ac:dyDescent="0.25">
      <c r="C6826"/>
      <c r="D6826"/>
      <c r="E6826"/>
      <c r="AH6826"/>
      <c r="BG6826"/>
    </row>
    <row r="6827" spans="3:59" ht="15" x14ac:dyDescent="0.25">
      <c r="C6827"/>
      <c r="D6827"/>
      <c r="E6827"/>
      <c r="AH6827"/>
      <c r="BG6827"/>
    </row>
    <row r="6828" spans="3:59" ht="15" x14ac:dyDescent="0.25">
      <c r="C6828"/>
      <c r="D6828"/>
      <c r="E6828"/>
      <c r="AH6828"/>
      <c r="BG6828"/>
    </row>
    <row r="6829" spans="3:59" ht="15" x14ac:dyDescent="0.25">
      <c r="C6829"/>
      <c r="D6829"/>
      <c r="E6829"/>
      <c r="AH6829"/>
      <c r="BG6829"/>
    </row>
    <row r="6830" spans="3:59" ht="15" x14ac:dyDescent="0.25">
      <c r="C6830"/>
      <c r="D6830"/>
      <c r="E6830"/>
      <c r="AH6830"/>
      <c r="BG6830"/>
    </row>
    <row r="6831" spans="3:59" ht="15" x14ac:dyDescent="0.25">
      <c r="C6831"/>
      <c r="D6831"/>
      <c r="E6831"/>
      <c r="AH6831"/>
      <c r="BG6831"/>
    </row>
    <row r="6832" spans="3:59" ht="15" x14ac:dyDescent="0.25">
      <c r="C6832"/>
      <c r="D6832"/>
      <c r="E6832"/>
      <c r="AH6832"/>
      <c r="BG6832"/>
    </row>
    <row r="6833" spans="3:59" ht="15" x14ac:dyDescent="0.25">
      <c r="C6833"/>
      <c r="D6833"/>
      <c r="E6833"/>
      <c r="AH6833"/>
      <c r="BG6833"/>
    </row>
    <row r="6834" spans="3:59" ht="15" x14ac:dyDescent="0.25">
      <c r="C6834"/>
      <c r="D6834"/>
      <c r="E6834"/>
      <c r="AH6834"/>
      <c r="BG6834"/>
    </row>
    <row r="6835" spans="3:59" ht="15" x14ac:dyDescent="0.25">
      <c r="C6835"/>
      <c r="D6835"/>
      <c r="E6835"/>
      <c r="AH6835"/>
      <c r="BG6835"/>
    </row>
    <row r="6836" spans="3:59" ht="15" x14ac:dyDescent="0.25">
      <c r="C6836"/>
      <c r="D6836"/>
      <c r="E6836"/>
      <c r="AH6836"/>
      <c r="BG6836"/>
    </row>
    <row r="6837" spans="3:59" ht="15" x14ac:dyDescent="0.25">
      <c r="C6837"/>
      <c r="D6837"/>
      <c r="E6837"/>
      <c r="AH6837"/>
      <c r="BG6837"/>
    </row>
    <row r="6838" spans="3:59" ht="15" x14ac:dyDescent="0.25">
      <c r="C6838"/>
      <c r="D6838"/>
      <c r="E6838"/>
      <c r="AH6838"/>
      <c r="BG6838"/>
    </row>
    <row r="6839" spans="3:59" ht="15" x14ac:dyDescent="0.25">
      <c r="C6839"/>
      <c r="D6839"/>
      <c r="E6839"/>
      <c r="AH6839"/>
      <c r="BG6839"/>
    </row>
    <row r="6840" spans="3:59" ht="15" x14ac:dyDescent="0.25">
      <c r="C6840"/>
      <c r="D6840"/>
      <c r="E6840"/>
      <c r="AH6840"/>
      <c r="BG6840"/>
    </row>
    <row r="6841" spans="3:59" ht="15" x14ac:dyDescent="0.25">
      <c r="C6841"/>
      <c r="D6841"/>
      <c r="E6841"/>
      <c r="AH6841"/>
      <c r="BG6841"/>
    </row>
    <row r="6842" spans="3:59" ht="15" x14ac:dyDescent="0.25">
      <c r="C6842"/>
      <c r="D6842"/>
      <c r="E6842"/>
      <c r="AH6842"/>
      <c r="BG6842"/>
    </row>
    <row r="6843" spans="3:59" ht="15" x14ac:dyDescent="0.25">
      <c r="C6843"/>
      <c r="D6843"/>
      <c r="E6843"/>
      <c r="AH6843"/>
      <c r="BG6843"/>
    </row>
    <row r="6844" spans="3:59" ht="15" x14ac:dyDescent="0.25">
      <c r="C6844"/>
      <c r="D6844"/>
      <c r="E6844"/>
      <c r="AH6844"/>
      <c r="BG6844"/>
    </row>
    <row r="6845" spans="3:59" ht="15" x14ac:dyDescent="0.25">
      <c r="C6845"/>
      <c r="D6845"/>
      <c r="E6845"/>
      <c r="AH6845"/>
      <c r="BG6845"/>
    </row>
    <row r="6846" spans="3:59" ht="15" x14ac:dyDescent="0.25">
      <c r="C6846"/>
      <c r="D6846"/>
      <c r="E6846"/>
      <c r="AH6846"/>
      <c r="BG6846"/>
    </row>
    <row r="6847" spans="3:59" ht="15" x14ac:dyDescent="0.25">
      <c r="C6847"/>
      <c r="D6847"/>
      <c r="E6847"/>
      <c r="AH6847"/>
      <c r="BG6847"/>
    </row>
    <row r="6848" spans="3:59" ht="15" x14ac:dyDescent="0.25">
      <c r="C6848"/>
      <c r="D6848"/>
      <c r="E6848"/>
      <c r="AH6848"/>
      <c r="BG6848"/>
    </row>
    <row r="6849" spans="3:59" ht="15" x14ac:dyDescent="0.25">
      <c r="C6849"/>
      <c r="D6849"/>
      <c r="E6849"/>
      <c r="AH6849"/>
      <c r="BG6849"/>
    </row>
    <row r="6850" spans="3:59" ht="15" x14ac:dyDescent="0.25">
      <c r="C6850"/>
      <c r="D6850"/>
      <c r="E6850"/>
      <c r="AH6850"/>
      <c r="BG6850"/>
    </row>
    <row r="6851" spans="3:59" ht="15" x14ac:dyDescent="0.25">
      <c r="C6851"/>
      <c r="D6851"/>
      <c r="E6851"/>
      <c r="AH6851"/>
      <c r="BG6851"/>
    </row>
    <row r="6852" spans="3:59" ht="15" x14ac:dyDescent="0.25">
      <c r="C6852"/>
      <c r="D6852"/>
      <c r="E6852"/>
      <c r="AH6852"/>
      <c r="BG6852"/>
    </row>
    <row r="6853" spans="3:59" ht="15" x14ac:dyDescent="0.25">
      <c r="C6853"/>
      <c r="D6853"/>
      <c r="E6853"/>
      <c r="AH6853"/>
      <c r="BG6853"/>
    </row>
    <row r="6854" spans="3:59" ht="15" x14ac:dyDescent="0.25">
      <c r="C6854"/>
      <c r="D6854"/>
      <c r="E6854"/>
      <c r="AH6854"/>
      <c r="BG6854"/>
    </row>
    <row r="6855" spans="3:59" ht="15" x14ac:dyDescent="0.25">
      <c r="C6855"/>
      <c r="D6855"/>
      <c r="E6855"/>
      <c r="AH6855"/>
      <c r="BG6855"/>
    </row>
    <row r="6856" spans="3:59" ht="15" x14ac:dyDescent="0.25">
      <c r="C6856"/>
      <c r="D6856"/>
      <c r="E6856"/>
      <c r="AH6856"/>
      <c r="BG6856"/>
    </row>
    <row r="6857" spans="3:59" ht="15" x14ac:dyDescent="0.25">
      <c r="C6857"/>
      <c r="D6857"/>
      <c r="E6857"/>
      <c r="AH6857"/>
      <c r="BG6857"/>
    </row>
    <row r="6858" spans="3:59" ht="15" x14ac:dyDescent="0.25">
      <c r="C6858"/>
      <c r="D6858"/>
      <c r="E6858"/>
      <c r="AH6858"/>
      <c r="BG6858"/>
    </row>
    <row r="6859" spans="3:59" ht="15" x14ac:dyDescent="0.25">
      <c r="C6859"/>
      <c r="D6859"/>
      <c r="E6859"/>
      <c r="AH6859"/>
      <c r="BG6859"/>
    </row>
    <row r="6860" spans="3:59" ht="15" x14ac:dyDescent="0.25">
      <c r="C6860"/>
      <c r="D6860"/>
      <c r="E6860"/>
      <c r="AH6860"/>
      <c r="BG6860"/>
    </row>
    <row r="6861" spans="3:59" ht="15" x14ac:dyDescent="0.25">
      <c r="C6861"/>
      <c r="D6861"/>
      <c r="E6861"/>
      <c r="AH6861"/>
      <c r="BG6861"/>
    </row>
    <row r="6862" spans="3:59" ht="15" x14ac:dyDescent="0.25">
      <c r="C6862"/>
      <c r="D6862"/>
      <c r="E6862"/>
      <c r="AH6862"/>
      <c r="BG6862"/>
    </row>
    <row r="6863" spans="3:59" ht="15" x14ac:dyDescent="0.25">
      <c r="C6863"/>
      <c r="D6863"/>
      <c r="E6863"/>
      <c r="AH6863"/>
      <c r="BG6863"/>
    </row>
    <row r="6864" spans="3:59" ht="15" x14ac:dyDescent="0.25">
      <c r="C6864"/>
      <c r="D6864"/>
      <c r="E6864"/>
      <c r="AH6864"/>
      <c r="BG6864"/>
    </row>
    <row r="6865" spans="3:59" ht="15" x14ac:dyDescent="0.25">
      <c r="C6865"/>
      <c r="D6865"/>
      <c r="E6865"/>
      <c r="AH6865"/>
      <c r="BG6865"/>
    </row>
    <row r="6866" spans="3:59" ht="15" x14ac:dyDescent="0.25">
      <c r="C6866"/>
      <c r="D6866"/>
      <c r="E6866"/>
      <c r="AH6866"/>
      <c r="BG6866"/>
    </row>
    <row r="6867" spans="3:59" ht="15" x14ac:dyDescent="0.25">
      <c r="C6867"/>
      <c r="D6867"/>
      <c r="E6867"/>
      <c r="AH6867"/>
      <c r="BG6867"/>
    </row>
    <row r="6868" spans="3:59" ht="15" x14ac:dyDescent="0.25">
      <c r="C6868"/>
      <c r="D6868"/>
      <c r="E6868"/>
      <c r="AH6868"/>
      <c r="BG6868"/>
    </row>
    <row r="6869" spans="3:59" ht="15" x14ac:dyDescent="0.25">
      <c r="C6869"/>
      <c r="D6869"/>
      <c r="E6869"/>
      <c r="AH6869"/>
      <c r="BG6869"/>
    </row>
    <row r="6870" spans="3:59" ht="15" x14ac:dyDescent="0.25">
      <c r="C6870"/>
      <c r="D6870"/>
      <c r="E6870"/>
      <c r="AH6870"/>
      <c r="BG6870"/>
    </row>
    <row r="6871" spans="3:59" ht="15" x14ac:dyDescent="0.25">
      <c r="C6871"/>
      <c r="D6871"/>
      <c r="E6871"/>
      <c r="AH6871"/>
      <c r="BG6871"/>
    </row>
    <row r="6872" spans="3:59" ht="15" x14ac:dyDescent="0.25">
      <c r="C6872"/>
      <c r="D6872"/>
      <c r="E6872"/>
      <c r="AH6872"/>
      <c r="BG6872"/>
    </row>
    <row r="6873" spans="3:59" ht="15" x14ac:dyDescent="0.25">
      <c r="C6873"/>
      <c r="D6873"/>
      <c r="E6873"/>
      <c r="AH6873"/>
      <c r="BG6873"/>
    </row>
    <row r="6874" spans="3:59" ht="15" x14ac:dyDescent="0.25">
      <c r="C6874"/>
      <c r="D6874"/>
      <c r="E6874"/>
      <c r="AH6874"/>
      <c r="BG6874"/>
    </row>
    <row r="6875" spans="3:59" ht="15" x14ac:dyDescent="0.25">
      <c r="C6875"/>
      <c r="D6875"/>
      <c r="E6875"/>
      <c r="AH6875"/>
      <c r="BG6875"/>
    </row>
    <row r="6876" spans="3:59" ht="15" x14ac:dyDescent="0.25">
      <c r="C6876"/>
      <c r="D6876"/>
      <c r="E6876"/>
      <c r="AH6876"/>
      <c r="BG6876"/>
    </row>
    <row r="6877" spans="3:59" ht="15" x14ac:dyDescent="0.25">
      <c r="C6877"/>
      <c r="D6877"/>
      <c r="E6877"/>
      <c r="AH6877"/>
      <c r="BG6877"/>
    </row>
    <row r="6878" spans="3:59" ht="15" x14ac:dyDescent="0.25">
      <c r="C6878"/>
      <c r="D6878"/>
      <c r="E6878"/>
      <c r="AH6878"/>
      <c r="BG6878"/>
    </row>
    <row r="6879" spans="3:59" ht="15" x14ac:dyDescent="0.25">
      <c r="C6879"/>
      <c r="D6879"/>
      <c r="E6879"/>
      <c r="AH6879"/>
      <c r="BG6879"/>
    </row>
    <row r="6880" spans="3:59" ht="15" x14ac:dyDescent="0.25">
      <c r="C6880"/>
      <c r="D6880"/>
      <c r="E6880"/>
      <c r="AH6880"/>
      <c r="BG6880"/>
    </row>
    <row r="6881" spans="3:59" ht="15" x14ac:dyDescent="0.25">
      <c r="C6881"/>
      <c r="D6881"/>
      <c r="E6881"/>
      <c r="AH6881"/>
      <c r="BG6881"/>
    </row>
    <row r="6882" spans="3:59" ht="15" x14ac:dyDescent="0.25">
      <c r="C6882"/>
      <c r="D6882"/>
      <c r="E6882"/>
      <c r="AH6882"/>
      <c r="BG6882"/>
    </row>
    <row r="6883" spans="3:59" ht="15" x14ac:dyDescent="0.25">
      <c r="C6883"/>
      <c r="D6883"/>
      <c r="E6883"/>
      <c r="AH6883"/>
      <c r="BG6883"/>
    </row>
    <row r="6884" spans="3:59" ht="15" x14ac:dyDescent="0.25">
      <c r="C6884"/>
      <c r="D6884"/>
      <c r="E6884"/>
      <c r="AH6884"/>
      <c r="BG6884"/>
    </row>
    <row r="6885" spans="3:59" ht="15" x14ac:dyDescent="0.25">
      <c r="C6885"/>
      <c r="D6885"/>
      <c r="E6885"/>
      <c r="AH6885"/>
      <c r="BG6885"/>
    </row>
    <row r="6886" spans="3:59" ht="15" x14ac:dyDescent="0.25">
      <c r="C6886"/>
      <c r="D6886"/>
      <c r="E6886"/>
      <c r="AH6886"/>
      <c r="BG6886"/>
    </row>
    <row r="6887" spans="3:59" ht="15" x14ac:dyDescent="0.25">
      <c r="C6887"/>
      <c r="D6887"/>
      <c r="E6887"/>
      <c r="AH6887"/>
      <c r="BG6887"/>
    </row>
    <row r="6888" spans="3:59" ht="15" x14ac:dyDescent="0.25">
      <c r="C6888"/>
      <c r="D6888"/>
      <c r="E6888"/>
      <c r="AH6888"/>
      <c r="BG6888"/>
    </row>
    <row r="6889" spans="3:59" ht="15" x14ac:dyDescent="0.25">
      <c r="C6889"/>
      <c r="D6889"/>
      <c r="E6889"/>
      <c r="AH6889"/>
      <c r="BG6889"/>
    </row>
    <row r="6890" spans="3:59" ht="15" x14ac:dyDescent="0.25">
      <c r="C6890"/>
      <c r="D6890"/>
      <c r="E6890"/>
      <c r="AH6890"/>
      <c r="BG6890"/>
    </row>
    <row r="6891" spans="3:59" ht="15" x14ac:dyDescent="0.25">
      <c r="C6891"/>
      <c r="D6891"/>
      <c r="E6891"/>
      <c r="AH6891"/>
      <c r="BG6891"/>
    </row>
    <row r="6892" spans="3:59" ht="15" x14ac:dyDescent="0.25">
      <c r="C6892"/>
      <c r="D6892"/>
      <c r="E6892"/>
      <c r="AH6892"/>
      <c r="BG6892"/>
    </row>
    <row r="6893" spans="3:59" ht="15" x14ac:dyDescent="0.25">
      <c r="C6893"/>
      <c r="D6893"/>
      <c r="E6893"/>
      <c r="AH6893"/>
      <c r="BG6893"/>
    </row>
    <row r="6894" spans="3:59" ht="15" x14ac:dyDescent="0.25">
      <c r="C6894"/>
      <c r="D6894"/>
      <c r="E6894"/>
      <c r="AH6894"/>
      <c r="BG6894"/>
    </row>
    <row r="6895" spans="3:59" ht="15" x14ac:dyDescent="0.25">
      <c r="C6895"/>
      <c r="D6895"/>
      <c r="E6895"/>
      <c r="AH6895"/>
      <c r="BG6895"/>
    </row>
    <row r="6896" spans="3:59" ht="15" x14ac:dyDescent="0.25">
      <c r="C6896"/>
      <c r="D6896"/>
      <c r="E6896"/>
      <c r="AH6896"/>
      <c r="BG6896"/>
    </row>
    <row r="6897" spans="3:59" ht="15" x14ac:dyDescent="0.25">
      <c r="C6897"/>
      <c r="D6897"/>
      <c r="E6897"/>
      <c r="AH6897"/>
      <c r="BG6897"/>
    </row>
    <row r="6898" spans="3:59" ht="15" x14ac:dyDescent="0.25">
      <c r="C6898"/>
      <c r="D6898"/>
      <c r="E6898"/>
      <c r="AH6898"/>
      <c r="BG6898"/>
    </row>
    <row r="6899" spans="3:59" ht="15" x14ac:dyDescent="0.25">
      <c r="C6899"/>
      <c r="D6899"/>
      <c r="E6899"/>
      <c r="AH6899"/>
      <c r="BG6899"/>
    </row>
    <row r="6900" spans="3:59" ht="15" x14ac:dyDescent="0.25">
      <c r="C6900"/>
      <c r="D6900"/>
      <c r="E6900"/>
      <c r="AH6900"/>
      <c r="BG6900"/>
    </row>
    <row r="6901" spans="3:59" ht="15" x14ac:dyDescent="0.25">
      <c r="C6901"/>
      <c r="D6901"/>
      <c r="E6901"/>
      <c r="AH6901"/>
      <c r="BG6901"/>
    </row>
    <row r="6902" spans="3:59" ht="15" x14ac:dyDescent="0.25">
      <c r="C6902"/>
      <c r="D6902"/>
      <c r="E6902"/>
      <c r="AH6902"/>
      <c r="BG6902"/>
    </row>
    <row r="6903" spans="3:59" ht="15" x14ac:dyDescent="0.25">
      <c r="C6903"/>
      <c r="D6903"/>
      <c r="E6903"/>
      <c r="AH6903"/>
      <c r="BG6903"/>
    </row>
    <row r="6904" spans="3:59" ht="15" x14ac:dyDescent="0.25">
      <c r="C6904"/>
      <c r="D6904"/>
      <c r="E6904"/>
      <c r="AH6904"/>
      <c r="BG6904"/>
    </row>
    <row r="6905" spans="3:59" ht="15" x14ac:dyDescent="0.25">
      <c r="C6905"/>
      <c r="D6905"/>
      <c r="E6905"/>
      <c r="AH6905"/>
      <c r="BG6905"/>
    </row>
    <row r="6906" spans="3:59" ht="15" x14ac:dyDescent="0.25">
      <c r="C6906"/>
      <c r="D6906"/>
      <c r="E6906"/>
      <c r="AH6906"/>
      <c r="BG6906"/>
    </row>
    <row r="6907" spans="3:59" ht="15" x14ac:dyDescent="0.25">
      <c r="C6907"/>
      <c r="D6907"/>
      <c r="E6907"/>
      <c r="AH6907"/>
      <c r="BG6907"/>
    </row>
    <row r="6908" spans="3:59" ht="15" x14ac:dyDescent="0.25">
      <c r="C6908"/>
      <c r="D6908"/>
      <c r="E6908"/>
      <c r="AH6908"/>
      <c r="BG6908"/>
    </row>
    <row r="6909" spans="3:59" ht="15" x14ac:dyDescent="0.25">
      <c r="C6909"/>
      <c r="D6909"/>
      <c r="E6909"/>
      <c r="AH6909"/>
      <c r="BG6909"/>
    </row>
    <row r="6910" spans="3:59" ht="15" x14ac:dyDescent="0.25">
      <c r="C6910"/>
      <c r="D6910"/>
      <c r="E6910"/>
      <c r="AH6910"/>
      <c r="BG6910"/>
    </row>
    <row r="6911" spans="3:59" ht="15" x14ac:dyDescent="0.25">
      <c r="C6911"/>
      <c r="D6911"/>
      <c r="E6911"/>
      <c r="AH6911"/>
      <c r="BG6911"/>
    </row>
    <row r="6912" spans="3:59" ht="15" x14ac:dyDescent="0.25">
      <c r="C6912"/>
      <c r="D6912"/>
      <c r="E6912"/>
      <c r="AH6912"/>
      <c r="BG6912"/>
    </row>
    <row r="6913" spans="3:59" ht="15" x14ac:dyDescent="0.25">
      <c r="C6913"/>
      <c r="D6913"/>
      <c r="E6913"/>
      <c r="AH6913"/>
      <c r="BG6913"/>
    </row>
    <row r="6914" spans="3:59" ht="15" x14ac:dyDescent="0.25">
      <c r="C6914"/>
      <c r="D6914"/>
      <c r="E6914"/>
      <c r="AH6914"/>
      <c r="BG6914"/>
    </row>
    <row r="6915" spans="3:59" ht="15" x14ac:dyDescent="0.25">
      <c r="C6915"/>
      <c r="D6915"/>
      <c r="E6915"/>
      <c r="AH6915"/>
      <c r="BG6915"/>
    </row>
    <row r="6916" spans="3:59" ht="15" x14ac:dyDescent="0.25">
      <c r="C6916"/>
      <c r="D6916"/>
      <c r="E6916"/>
      <c r="AH6916"/>
      <c r="BG6916"/>
    </row>
    <row r="6917" spans="3:59" ht="15" x14ac:dyDescent="0.25">
      <c r="C6917"/>
      <c r="D6917"/>
      <c r="E6917"/>
      <c r="AH6917"/>
      <c r="BG6917"/>
    </row>
    <row r="6918" spans="3:59" ht="15" x14ac:dyDescent="0.25">
      <c r="C6918"/>
      <c r="D6918"/>
      <c r="E6918"/>
      <c r="AH6918"/>
      <c r="BG6918"/>
    </row>
    <row r="6919" spans="3:59" ht="15" x14ac:dyDescent="0.25">
      <c r="C6919"/>
      <c r="D6919"/>
      <c r="E6919"/>
      <c r="AH6919"/>
      <c r="BG6919"/>
    </row>
    <row r="6920" spans="3:59" ht="15" x14ac:dyDescent="0.25">
      <c r="C6920"/>
      <c r="D6920"/>
      <c r="E6920"/>
      <c r="AH6920"/>
      <c r="BG6920"/>
    </row>
    <row r="6921" spans="3:59" ht="15" x14ac:dyDescent="0.25">
      <c r="C6921"/>
      <c r="D6921"/>
      <c r="E6921"/>
      <c r="AH6921"/>
      <c r="BG6921"/>
    </row>
    <row r="6922" spans="3:59" ht="15" x14ac:dyDescent="0.25">
      <c r="C6922"/>
      <c r="D6922"/>
      <c r="E6922"/>
      <c r="AH6922"/>
      <c r="BG6922"/>
    </row>
    <row r="6923" spans="3:59" ht="15" x14ac:dyDescent="0.25">
      <c r="C6923"/>
      <c r="D6923"/>
      <c r="E6923"/>
      <c r="AH6923"/>
      <c r="BG6923"/>
    </row>
    <row r="6924" spans="3:59" ht="15" x14ac:dyDescent="0.25">
      <c r="C6924"/>
      <c r="D6924"/>
      <c r="E6924"/>
      <c r="AH6924"/>
      <c r="BG6924"/>
    </row>
    <row r="6925" spans="3:59" ht="15" x14ac:dyDescent="0.25">
      <c r="C6925"/>
      <c r="D6925"/>
      <c r="E6925"/>
      <c r="AH6925"/>
      <c r="BG6925"/>
    </row>
    <row r="6926" spans="3:59" ht="15" x14ac:dyDescent="0.25">
      <c r="C6926"/>
      <c r="D6926"/>
      <c r="E6926"/>
      <c r="AH6926"/>
      <c r="BG6926"/>
    </row>
    <row r="6927" spans="3:59" ht="15" x14ac:dyDescent="0.25">
      <c r="C6927"/>
      <c r="D6927"/>
      <c r="E6927"/>
      <c r="AH6927"/>
      <c r="BG6927"/>
    </row>
    <row r="6928" spans="3:59" ht="15" x14ac:dyDescent="0.25">
      <c r="C6928"/>
      <c r="D6928"/>
      <c r="E6928"/>
      <c r="AH6928"/>
      <c r="BG6928"/>
    </row>
    <row r="6929" spans="3:59" ht="15" x14ac:dyDescent="0.25">
      <c r="C6929"/>
      <c r="D6929"/>
      <c r="E6929"/>
      <c r="AH6929"/>
      <c r="BG6929"/>
    </row>
    <row r="6930" spans="3:59" ht="15" x14ac:dyDescent="0.25">
      <c r="C6930"/>
      <c r="D6930"/>
      <c r="E6930"/>
      <c r="AH6930"/>
      <c r="BG6930"/>
    </row>
    <row r="6931" spans="3:59" ht="15" x14ac:dyDescent="0.25">
      <c r="C6931"/>
      <c r="D6931"/>
      <c r="E6931"/>
      <c r="AH6931"/>
      <c r="BG6931"/>
    </row>
    <row r="6932" spans="3:59" ht="15" x14ac:dyDescent="0.25">
      <c r="C6932"/>
      <c r="D6932"/>
      <c r="E6932"/>
      <c r="AH6932"/>
      <c r="BG6932"/>
    </row>
    <row r="6933" spans="3:59" ht="15" x14ac:dyDescent="0.25">
      <c r="C6933"/>
      <c r="D6933"/>
      <c r="E6933"/>
      <c r="AH6933"/>
      <c r="BG6933"/>
    </row>
    <row r="6934" spans="3:59" ht="15" x14ac:dyDescent="0.25">
      <c r="C6934"/>
      <c r="D6934"/>
      <c r="E6934"/>
      <c r="AH6934"/>
      <c r="BG6934"/>
    </row>
    <row r="6935" spans="3:59" ht="15" x14ac:dyDescent="0.25">
      <c r="C6935"/>
      <c r="D6935"/>
      <c r="E6935"/>
      <c r="AH6935"/>
      <c r="BG6935"/>
    </row>
    <row r="6936" spans="3:59" ht="15" x14ac:dyDescent="0.25">
      <c r="C6936"/>
      <c r="D6936"/>
      <c r="E6936"/>
      <c r="AH6936"/>
      <c r="BG6936"/>
    </row>
    <row r="6937" spans="3:59" ht="15" x14ac:dyDescent="0.25">
      <c r="C6937"/>
      <c r="D6937"/>
      <c r="E6937"/>
      <c r="AH6937"/>
      <c r="BG6937"/>
    </row>
    <row r="6938" spans="3:59" ht="15" x14ac:dyDescent="0.25">
      <c r="C6938"/>
      <c r="D6938"/>
      <c r="E6938"/>
      <c r="AH6938"/>
      <c r="BG6938"/>
    </row>
    <row r="6939" spans="3:59" ht="15" x14ac:dyDescent="0.25">
      <c r="C6939"/>
      <c r="D6939"/>
      <c r="E6939"/>
      <c r="AH6939"/>
      <c r="BG6939"/>
    </row>
    <row r="6940" spans="3:59" ht="15" x14ac:dyDescent="0.25">
      <c r="C6940"/>
      <c r="D6940"/>
      <c r="E6940"/>
      <c r="AH6940"/>
      <c r="BG6940"/>
    </row>
    <row r="6941" spans="3:59" ht="15" x14ac:dyDescent="0.25">
      <c r="C6941"/>
      <c r="D6941"/>
      <c r="E6941"/>
      <c r="AH6941"/>
      <c r="BG6941"/>
    </row>
    <row r="6942" spans="3:59" ht="15" x14ac:dyDescent="0.25">
      <c r="C6942"/>
      <c r="D6942"/>
      <c r="E6942"/>
      <c r="AH6942"/>
      <c r="BG6942"/>
    </row>
    <row r="6943" spans="3:59" ht="15" x14ac:dyDescent="0.25">
      <c r="C6943"/>
      <c r="D6943"/>
      <c r="E6943"/>
      <c r="AH6943"/>
      <c r="BG6943"/>
    </row>
    <row r="6944" spans="3:59" ht="15" x14ac:dyDescent="0.25">
      <c r="C6944"/>
      <c r="D6944"/>
      <c r="E6944"/>
      <c r="AH6944"/>
      <c r="BG6944"/>
    </row>
    <row r="6945" spans="3:59" ht="15" x14ac:dyDescent="0.25">
      <c r="C6945"/>
      <c r="D6945"/>
      <c r="E6945"/>
      <c r="AH6945"/>
      <c r="BG6945"/>
    </row>
    <row r="6946" spans="3:59" ht="15" x14ac:dyDescent="0.25">
      <c r="C6946"/>
      <c r="D6946"/>
      <c r="E6946"/>
      <c r="AH6946"/>
      <c r="BG6946"/>
    </row>
    <row r="6947" spans="3:59" ht="15" x14ac:dyDescent="0.25">
      <c r="C6947"/>
      <c r="D6947"/>
      <c r="E6947"/>
      <c r="AH6947"/>
      <c r="BG6947"/>
    </row>
    <row r="6948" spans="3:59" ht="15" x14ac:dyDescent="0.25">
      <c r="C6948"/>
      <c r="D6948"/>
      <c r="E6948"/>
      <c r="AH6948"/>
      <c r="BG6948"/>
    </row>
    <row r="6949" spans="3:59" ht="15" x14ac:dyDescent="0.25">
      <c r="C6949"/>
      <c r="D6949"/>
      <c r="E6949"/>
      <c r="AH6949"/>
      <c r="BG6949"/>
    </row>
    <row r="6950" spans="3:59" ht="15" x14ac:dyDescent="0.25">
      <c r="C6950"/>
      <c r="D6950"/>
      <c r="E6950"/>
      <c r="AH6950"/>
      <c r="BG6950"/>
    </row>
    <row r="6951" spans="3:59" ht="15" x14ac:dyDescent="0.25">
      <c r="C6951"/>
      <c r="D6951"/>
      <c r="E6951"/>
      <c r="AH6951"/>
      <c r="BG6951"/>
    </row>
    <row r="6952" spans="3:59" ht="15" x14ac:dyDescent="0.25">
      <c r="C6952"/>
      <c r="D6952"/>
      <c r="E6952"/>
      <c r="AH6952"/>
      <c r="BG6952"/>
    </row>
    <row r="6953" spans="3:59" ht="15" x14ac:dyDescent="0.25">
      <c r="C6953"/>
      <c r="D6953"/>
      <c r="E6953"/>
      <c r="AH6953"/>
      <c r="BG6953"/>
    </row>
    <row r="6954" spans="3:59" ht="15" x14ac:dyDescent="0.25">
      <c r="C6954"/>
      <c r="D6954"/>
      <c r="E6954"/>
      <c r="AH6954"/>
      <c r="BG6954"/>
    </row>
    <row r="6955" spans="3:59" ht="15" x14ac:dyDescent="0.25">
      <c r="C6955"/>
      <c r="D6955"/>
      <c r="E6955"/>
      <c r="AH6955"/>
      <c r="BG6955"/>
    </row>
    <row r="6956" spans="3:59" ht="15" x14ac:dyDescent="0.25">
      <c r="C6956"/>
      <c r="D6956"/>
      <c r="E6956"/>
      <c r="AH6956"/>
      <c r="BG6956"/>
    </row>
    <row r="6957" spans="3:59" ht="15" x14ac:dyDescent="0.25">
      <c r="C6957"/>
      <c r="D6957"/>
      <c r="E6957"/>
      <c r="AH6957"/>
      <c r="BG6957"/>
    </row>
    <row r="6958" spans="3:59" ht="15" x14ac:dyDescent="0.25">
      <c r="C6958"/>
      <c r="D6958"/>
      <c r="E6958"/>
      <c r="AH6958"/>
      <c r="BG6958"/>
    </row>
    <row r="6959" spans="3:59" ht="15" x14ac:dyDescent="0.25">
      <c r="C6959"/>
      <c r="D6959"/>
      <c r="E6959"/>
      <c r="AH6959"/>
      <c r="BG6959"/>
    </row>
    <row r="6960" spans="3:59" ht="15" x14ac:dyDescent="0.25">
      <c r="C6960"/>
      <c r="D6960"/>
      <c r="E6960"/>
      <c r="AH6960"/>
      <c r="BG6960"/>
    </row>
    <row r="6961" spans="3:59" ht="15" x14ac:dyDescent="0.25">
      <c r="C6961"/>
      <c r="D6961"/>
      <c r="E6961"/>
      <c r="AH6961"/>
      <c r="BG6961"/>
    </row>
    <row r="6962" spans="3:59" ht="15" x14ac:dyDescent="0.25">
      <c r="C6962"/>
      <c r="D6962"/>
      <c r="E6962"/>
      <c r="AH6962"/>
      <c r="BG6962"/>
    </row>
    <row r="6963" spans="3:59" ht="15" x14ac:dyDescent="0.25">
      <c r="C6963"/>
      <c r="D6963"/>
      <c r="E6963"/>
      <c r="AH6963"/>
      <c r="BG6963"/>
    </row>
    <row r="6964" spans="3:59" ht="15" x14ac:dyDescent="0.25">
      <c r="C6964"/>
      <c r="D6964"/>
      <c r="E6964"/>
      <c r="AH6964"/>
      <c r="BG6964"/>
    </row>
    <row r="6965" spans="3:59" ht="15" x14ac:dyDescent="0.25">
      <c r="C6965"/>
      <c r="D6965"/>
      <c r="E6965"/>
      <c r="AH6965"/>
      <c r="BG6965"/>
    </row>
    <row r="6966" spans="3:59" ht="15" x14ac:dyDescent="0.25">
      <c r="C6966"/>
      <c r="D6966"/>
      <c r="E6966"/>
      <c r="AH6966"/>
      <c r="BG6966"/>
    </row>
    <row r="6967" spans="3:59" ht="15" x14ac:dyDescent="0.25">
      <c r="C6967"/>
      <c r="D6967"/>
      <c r="E6967"/>
      <c r="AH6967"/>
      <c r="BG6967"/>
    </row>
    <row r="6968" spans="3:59" ht="15" x14ac:dyDescent="0.25">
      <c r="C6968"/>
      <c r="D6968"/>
      <c r="E6968"/>
      <c r="AH6968"/>
      <c r="BG6968"/>
    </row>
    <row r="6969" spans="3:59" ht="15" x14ac:dyDescent="0.25">
      <c r="C6969"/>
      <c r="D6969"/>
      <c r="E6969"/>
      <c r="AH6969"/>
      <c r="BG6969"/>
    </row>
    <row r="6970" spans="3:59" ht="15" x14ac:dyDescent="0.25">
      <c r="C6970"/>
      <c r="D6970"/>
      <c r="E6970"/>
      <c r="AH6970"/>
      <c r="BG6970"/>
    </row>
    <row r="6971" spans="3:59" ht="15" x14ac:dyDescent="0.25">
      <c r="C6971"/>
      <c r="D6971"/>
      <c r="E6971"/>
      <c r="AH6971"/>
      <c r="BG6971"/>
    </row>
    <row r="6972" spans="3:59" ht="15" x14ac:dyDescent="0.25">
      <c r="C6972"/>
      <c r="D6972"/>
      <c r="E6972"/>
      <c r="AH6972"/>
      <c r="BG6972"/>
    </row>
    <row r="6973" spans="3:59" ht="15" x14ac:dyDescent="0.25">
      <c r="C6973"/>
      <c r="D6973"/>
      <c r="E6973"/>
      <c r="AH6973"/>
      <c r="BG6973"/>
    </row>
    <row r="6974" spans="3:59" ht="15" x14ac:dyDescent="0.25">
      <c r="C6974"/>
      <c r="D6974"/>
      <c r="E6974"/>
      <c r="AH6974"/>
      <c r="BG6974"/>
    </row>
    <row r="6975" spans="3:59" ht="15" x14ac:dyDescent="0.25">
      <c r="C6975"/>
      <c r="D6975"/>
      <c r="E6975"/>
      <c r="AH6975"/>
      <c r="BG6975"/>
    </row>
    <row r="6976" spans="3:59" ht="15" x14ac:dyDescent="0.25">
      <c r="C6976"/>
      <c r="D6976"/>
      <c r="E6976"/>
      <c r="AH6976"/>
      <c r="BG6976"/>
    </row>
    <row r="6977" spans="3:59" ht="15" x14ac:dyDescent="0.25">
      <c r="C6977"/>
      <c r="D6977"/>
      <c r="E6977"/>
      <c r="AH6977"/>
      <c r="BG6977"/>
    </row>
    <row r="6978" spans="3:59" ht="15" x14ac:dyDescent="0.25">
      <c r="C6978"/>
      <c r="D6978"/>
      <c r="E6978"/>
      <c r="AH6978"/>
      <c r="BG6978"/>
    </row>
    <row r="6979" spans="3:59" ht="15" x14ac:dyDescent="0.25">
      <c r="C6979"/>
      <c r="D6979"/>
      <c r="E6979"/>
      <c r="AH6979"/>
      <c r="BG6979"/>
    </row>
    <row r="6980" spans="3:59" ht="15" x14ac:dyDescent="0.25">
      <c r="C6980"/>
      <c r="D6980"/>
      <c r="E6980"/>
      <c r="AH6980"/>
      <c r="BG6980"/>
    </row>
    <row r="6981" spans="3:59" ht="15" x14ac:dyDescent="0.25">
      <c r="C6981"/>
      <c r="D6981"/>
      <c r="E6981"/>
      <c r="AH6981"/>
      <c r="BG6981"/>
    </row>
    <row r="6982" spans="3:59" ht="15" x14ac:dyDescent="0.25">
      <c r="C6982"/>
      <c r="D6982"/>
      <c r="E6982"/>
      <c r="AH6982"/>
      <c r="BG6982"/>
    </row>
    <row r="6983" spans="3:59" ht="15" x14ac:dyDescent="0.25">
      <c r="C6983"/>
      <c r="D6983"/>
      <c r="E6983"/>
      <c r="AH6983"/>
      <c r="BG6983"/>
    </row>
    <row r="6984" spans="3:59" ht="15" x14ac:dyDescent="0.25">
      <c r="C6984"/>
      <c r="D6984"/>
      <c r="E6984"/>
      <c r="AH6984"/>
      <c r="BG6984"/>
    </row>
    <row r="6985" spans="3:59" ht="15" x14ac:dyDescent="0.25">
      <c r="C6985"/>
      <c r="D6985"/>
      <c r="E6985"/>
      <c r="AH6985"/>
      <c r="BG6985"/>
    </row>
    <row r="6986" spans="3:59" ht="15" x14ac:dyDescent="0.25">
      <c r="C6986"/>
      <c r="D6986"/>
      <c r="E6986"/>
      <c r="AH6986"/>
      <c r="BG6986"/>
    </row>
    <row r="6987" spans="3:59" ht="15" x14ac:dyDescent="0.25">
      <c r="C6987"/>
      <c r="D6987"/>
      <c r="E6987"/>
      <c r="AH6987"/>
      <c r="BG6987"/>
    </row>
    <row r="6988" spans="3:59" ht="15" x14ac:dyDescent="0.25">
      <c r="C6988"/>
      <c r="D6988"/>
      <c r="E6988"/>
      <c r="AH6988"/>
      <c r="BG6988"/>
    </row>
    <row r="6989" spans="3:59" ht="15" x14ac:dyDescent="0.25">
      <c r="C6989"/>
      <c r="D6989"/>
      <c r="E6989"/>
      <c r="AH6989"/>
      <c r="BG6989"/>
    </row>
    <row r="6990" spans="3:59" ht="15" x14ac:dyDescent="0.25">
      <c r="C6990"/>
      <c r="D6990"/>
      <c r="E6990"/>
      <c r="AH6990"/>
      <c r="BG6990"/>
    </row>
    <row r="6991" spans="3:59" ht="15" x14ac:dyDescent="0.25">
      <c r="C6991"/>
      <c r="D6991"/>
      <c r="E6991"/>
      <c r="AH6991"/>
      <c r="BG6991"/>
    </row>
    <row r="6992" spans="3:59" ht="15" x14ac:dyDescent="0.25">
      <c r="C6992"/>
      <c r="D6992"/>
      <c r="E6992"/>
      <c r="AH6992"/>
      <c r="BG6992"/>
    </row>
    <row r="6993" spans="3:59" ht="15" x14ac:dyDescent="0.25">
      <c r="C6993"/>
      <c r="D6993"/>
      <c r="E6993"/>
      <c r="AH6993"/>
      <c r="BG6993"/>
    </row>
    <row r="6994" spans="3:59" ht="15" x14ac:dyDescent="0.25">
      <c r="C6994"/>
      <c r="D6994"/>
      <c r="E6994"/>
      <c r="AH6994"/>
      <c r="BG6994"/>
    </row>
    <row r="6995" spans="3:59" ht="15" x14ac:dyDescent="0.25">
      <c r="C6995"/>
      <c r="D6995"/>
      <c r="E6995"/>
      <c r="AH6995"/>
      <c r="BG6995"/>
    </row>
    <row r="6996" spans="3:59" ht="15" x14ac:dyDescent="0.25">
      <c r="C6996"/>
      <c r="D6996"/>
      <c r="E6996"/>
      <c r="AH6996"/>
      <c r="BG6996"/>
    </row>
    <row r="6997" spans="3:59" ht="15" x14ac:dyDescent="0.25">
      <c r="C6997"/>
      <c r="D6997"/>
      <c r="E6997"/>
      <c r="AH6997"/>
      <c r="BG6997"/>
    </row>
    <row r="6998" spans="3:59" ht="15" x14ac:dyDescent="0.25">
      <c r="C6998"/>
      <c r="D6998"/>
      <c r="E6998"/>
      <c r="AH6998"/>
      <c r="BG6998"/>
    </row>
    <row r="6999" spans="3:59" ht="15" x14ac:dyDescent="0.25">
      <c r="C6999"/>
      <c r="D6999"/>
      <c r="E6999"/>
      <c r="AH6999"/>
      <c r="BG6999"/>
    </row>
    <row r="7000" spans="3:59" ht="15" x14ac:dyDescent="0.25">
      <c r="C7000"/>
      <c r="D7000"/>
      <c r="E7000"/>
      <c r="AH7000"/>
      <c r="BG7000"/>
    </row>
    <row r="7001" spans="3:59" ht="15" x14ac:dyDescent="0.25">
      <c r="C7001"/>
      <c r="D7001"/>
      <c r="E7001"/>
      <c r="AH7001"/>
      <c r="BG7001"/>
    </row>
    <row r="7002" spans="3:59" ht="15" x14ac:dyDescent="0.25">
      <c r="C7002"/>
      <c r="D7002"/>
      <c r="E7002"/>
      <c r="AH7002"/>
      <c r="BG7002"/>
    </row>
    <row r="7003" spans="3:59" ht="15" x14ac:dyDescent="0.25">
      <c r="C7003"/>
      <c r="D7003"/>
      <c r="E7003"/>
      <c r="AH7003"/>
      <c r="BG7003"/>
    </row>
    <row r="7004" spans="3:59" ht="15" x14ac:dyDescent="0.25">
      <c r="C7004"/>
      <c r="D7004"/>
      <c r="E7004"/>
      <c r="AH7004"/>
      <c r="BG7004"/>
    </row>
    <row r="7005" spans="3:59" ht="15" x14ac:dyDescent="0.25">
      <c r="C7005"/>
      <c r="D7005"/>
      <c r="E7005"/>
      <c r="AH7005"/>
      <c r="BG7005"/>
    </row>
    <row r="7006" spans="3:59" ht="15" x14ac:dyDescent="0.25">
      <c r="C7006"/>
      <c r="D7006"/>
      <c r="E7006"/>
      <c r="AH7006"/>
      <c r="BG7006"/>
    </row>
    <row r="7007" spans="3:59" ht="15" x14ac:dyDescent="0.25">
      <c r="C7007"/>
      <c r="D7007"/>
      <c r="E7007"/>
      <c r="AH7007"/>
      <c r="BG7007"/>
    </row>
    <row r="7008" spans="3:59" ht="15" x14ac:dyDescent="0.25">
      <c r="C7008"/>
      <c r="D7008"/>
      <c r="E7008"/>
      <c r="AH7008"/>
      <c r="BG7008"/>
    </row>
    <row r="7009" spans="3:59" ht="15" x14ac:dyDescent="0.25">
      <c r="C7009"/>
      <c r="D7009"/>
      <c r="E7009"/>
      <c r="AH7009"/>
      <c r="BG7009"/>
    </row>
    <row r="7010" spans="3:59" ht="15" x14ac:dyDescent="0.25">
      <c r="C7010"/>
      <c r="D7010"/>
      <c r="E7010"/>
      <c r="AH7010"/>
      <c r="BG7010"/>
    </row>
    <row r="7011" spans="3:59" ht="15" x14ac:dyDescent="0.25">
      <c r="C7011"/>
      <c r="D7011"/>
      <c r="E7011"/>
      <c r="AH7011"/>
      <c r="BG7011"/>
    </row>
    <row r="7012" spans="3:59" ht="15" x14ac:dyDescent="0.25">
      <c r="C7012"/>
      <c r="D7012"/>
      <c r="E7012"/>
      <c r="AH7012"/>
      <c r="BG7012"/>
    </row>
    <row r="7013" spans="3:59" ht="15" x14ac:dyDescent="0.25">
      <c r="C7013"/>
      <c r="D7013"/>
      <c r="E7013"/>
      <c r="AH7013"/>
      <c r="BG7013"/>
    </row>
    <row r="7014" spans="3:59" ht="15" x14ac:dyDescent="0.25">
      <c r="C7014"/>
      <c r="D7014"/>
      <c r="E7014"/>
      <c r="AH7014"/>
      <c r="BG7014"/>
    </row>
    <row r="7015" spans="3:59" ht="15" x14ac:dyDescent="0.25">
      <c r="C7015"/>
      <c r="D7015"/>
      <c r="E7015"/>
      <c r="AH7015"/>
      <c r="BG7015"/>
    </row>
    <row r="7016" spans="3:59" ht="15" x14ac:dyDescent="0.25">
      <c r="C7016"/>
      <c r="D7016"/>
      <c r="E7016"/>
      <c r="AH7016"/>
      <c r="BG7016"/>
    </row>
    <row r="7017" spans="3:59" ht="15" x14ac:dyDescent="0.25">
      <c r="C7017"/>
      <c r="D7017"/>
      <c r="E7017"/>
      <c r="AH7017"/>
      <c r="BG7017"/>
    </row>
    <row r="7018" spans="3:59" ht="15" x14ac:dyDescent="0.25">
      <c r="C7018"/>
      <c r="D7018"/>
      <c r="E7018"/>
      <c r="AH7018"/>
      <c r="BG7018"/>
    </row>
    <row r="7019" spans="3:59" ht="15" x14ac:dyDescent="0.25">
      <c r="C7019"/>
      <c r="D7019"/>
      <c r="E7019"/>
      <c r="AH7019"/>
      <c r="BG7019"/>
    </row>
    <row r="7020" spans="3:59" ht="15" x14ac:dyDescent="0.25">
      <c r="C7020"/>
      <c r="D7020"/>
      <c r="E7020"/>
      <c r="AH7020"/>
      <c r="BG7020"/>
    </row>
    <row r="7021" spans="3:59" ht="15" x14ac:dyDescent="0.25">
      <c r="C7021"/>
      <c r="D7021"/>
      <c r="E7021"/>
      <c r="AH7021"/>
      <c r="BG7021"/>
    </row>
    <row r="7022" spans="3:59" ht="15" x14ac:dyDescent="0.25">
      <c r="C7022"/>
      <c r="D7022"/>
      <c r="E7022"/>
      <c r="AH7022"/>
      <c r="BG7022"/>
    </row>
    <row r="7023" spans="3:59" ht="15" x14ac:dyDescent="0.25">
      <c r="C7023"/>
      <c r="D7023"/>
      <c r="E7023"/>
      <c r="AH7023"/>
      <c r="BG7023"/>
    </row>
    <row r="7024" spans="3:59" ht="15" x14ac:dyDescent="0.25">
      <c r="C7024"/>
      <c r="D7024"/>
      <c r="E7024"/>
      <c r="AH7024"/>
      <c r="BG7024"/>
    </row>
    <row r="7025" spans="3:59" ht="15" x14ac:dyDescent="0.25">
      <c r="C7025"/>
      <c r="D7025"/>
      <c r="E7025"/>
      <c r="AH7025"/>
      <c r="BG7025"/>
    </row>
    <row r="7026" spans="3:59" ht="15" x14ac:dyDescent="0.25">
      <c r="C7026"/>
      <c r="D7026"/>
      <c r="E7026"/>
      <c r="AH7026"/>
      <c r="BG7026"/>
    </row>
    <row r="7027" spans="3:59" ht="15" x14ac:dyDescent="0.25">
      <c r="C7027"/>
      <c r="D7027"/>
      <c r="E7027"/>
      <c r="AH7027"/>
      <c r="BG7027"/>
    </row>
    <row r="7028" spans="3:59" ht="15" x14ac:dyDescent="0.25">
      <c r="C7028"/>
      <c r="D7028"/>
      <c r="E7028"/>
      <c r="AH7028"/>
      <c r="BG7028"/>
    </row>
    <row r="7029" spans="3:59" ht="15" x14ac:dyDescent="0.25">
      <c r="C7029"/>
      <c r="D7029"/>
      <c r="E7029"/>
      <c r="AH7029"/>
      <c r="BG7029"/>
    </row>
    <row r="7030" spans="3:59" ht="15" x14ac:dyDescent="0.25">
      <c r="C7030"/>
      <c r="D7030"/>
      <c r="E7030"/>
      <c r="AH7030"/>
      <c r="BG7030"/>
    </row>
    <row r="7031" spans="3:59" ht="15" x14ac:dyDescent="0.25">
      <c r="C7031"/>
      <c r="D7031"/>
      <c r="E7031"/>
      <c r="AH7031"/>
      <c r="BG7031"/>
    </row>
    <row r="7032" spans="3:59" ht="15" x14ac:dyDescent="0.25">
      <c r="C7032"/>
      <c r="D7032"/>
      <c r="E7032"/>
      <c r="AH7032"/>
      <c r="BG7032"/>
    </row>
    <row r="7033" spans="3:59" ht="15" x14ac:dyDescent="0.25">
      <c r="C7033"/>
      <c r="D7033"/>
      <c r="E7033"/>
      <c r="AH7033"/>
      <c r="BG7033"/>
    </row>
    <row r="7034" spans="3:59" ht="15" x14ac:dyDescent="0.25">
      <c r="C7034"/>
      <c r="D7034"/>
      <c r="E7034"/>
      <c r="AH7034"/>
      <c r="BG7034"/>
    </row>
    <row r="7035" spans="3:59" ht="15" x14ac:dyDescent="0.25">
      <c r="C7035"/>
      <c r="D7035"/>
      <c r="E7035"/>
      <c r="AH7035"/>
      <c r="BG7035"/>
    </row>
    <row r="7036" spans="3:59" ht="15" x14ac:dyDescent="0.25">
      <c r="C7036"/>
      <c r="D7036"/>
      <c r="E7036"/>
      <c r="AH7036"/>
      <c r="BG7036"/>
    </row>
    <row r="7037" spans="3:59" ht="15" x14ac:dyDescent="0.25">
      <c r="C7037"/>
      <c r="D7037"/>
      <c r="E7037"/>
      <c r="AH7037"/>
      <c r="BG7037"/>
    </row>
    <row r="7038" spans="3:59" ht="15" x14ac:dyDescent="0.25">
      <c r="C7038"/>
      <c r="D7038"/>
      <c r="E7038"/>
      <c r="AH7038"/>
      <c r="BG7038"/>
    </row>
    <row r="7039" spans="3:59" ht="15" x14ac:dyDescent="0.25">
      <c r="C7039"/>
      <c r="D7039"/>
      <c r="E7039"/>
      <c r="AH7039"/>
      <c r="BG7039"/>
    </row>
    <row r="7040" spans="3:59" ht="15" x14ac:dyDescent="0.25">
      <c r="C7040"/>
      <c r="D7040"/>
      <c r="E7040"/>
      <c r="AH7040"/>
      <c r="BG7040"/>
    </row>
    <row r="7041" spans="3:59" ht="15" x14ac:dyDescent="0.25">
      <c r="C7041"/>
      <c r="D7041"/>
      <c r="E7041"/>
      <c r="AH7041"/>
      <c r="BG7041"/>
    </row>
    <row r="7042" spans="3:59" ht="15" x14ac:dyDescent="0.25">
      <c r="C7042"/>
      <c r="D7042"/>
      <c r="E7042"/>
      <c r="AH7042"/>
      <c r="BG7042"/>
    </row>
    <row r="7043" spans="3:59" ht="15" x14ac:dyDescent="0.25">
      <c r="C7043"/>
      <c r="D7043"/>
      <c r="E7043"/>
      <c r="AH7043"/>
      <c r="BG7043"/>
    </row>
    <row r="7044" spans="3:59" ht="15" x14ac:dyDescent="0.25">
      <c r="C7044"/>
      <c r="D7044"/>
      <c r="E7044"/>
      <c r="AH7044"/>
      <c r="BG7044"/>
    </row>
    <row r="7045" spans="3:59" ht="15" x14ac:dyDescent="0.25">
      <c r="C7045"/>
      <c r="D7045"/>
      <c r="E7045"/>
      <c r="AH7045"/>
      <c r="BG7045"/>
    </row>
    <row r="7046" spans="3:59" ht="15" x14ac:dyDescent="0.25">
      <c r="C7046"/>
      <c r="D7046"/>
      <c r="E7046"/>
      <c r="AH7046"/>
      <c r="BG7046"/>
    </row>
    <row r="7047" spans="3:59" ht="15" x14ac:dyDescent="0.25">
      <c r="C7047"/>
      <c r="D7047"/>
      <c r="E7047"/>
      <c r="AH7047"/>
      <c r="BG7047"/>
    </row>
    <row r="7048" spans="3:59" ht="15" x14ac:dyDescent="0.25">
      <c r="C7048"/>
      <c r="D7048"/>
      <c r="E7048"/>
      <c r="AH7048"/>
      <c r="BG7048"/>
    </row>
    <row r="7049" spans="3:59" ht="15" x14ac:dyDescent="0.25">
      <c r="C7049"/>
      <c r="D7049"/>
      <c r="E7049"/>
      <c r="AH7049"/>
      <c r="BG7049"/>
    </row>
    <row r="7050" spans="3:59" ht="15" x14ac:dyDescent="0.25">
      <c r="C7050"/>
      <c r="D7050"/>
      <c r="E7050"/>
      <c r="AH7050"/>
      <c r="BG7050"/>
    </row>
    <row r="7051" spans="3:59" ht="15" x14ac:dyDescent="0.25">
      <c r="C7051"/>
      <c r="D7051"/>
      <c r="E7051"/>
      <c r="AH7051"/>
      <c r="BG7051"/>
    </row>
    <row r="7052" spans="3:59" ht="15" x14ac:dyDescent="0.25">
      <c r="C7052"/>
      <c r="D7052"/>
      <c r="E7052"/>
      <c r="AH7052"/>
      <c r="BG7052"/>
    </row>
    <row r="7053" spans="3:59" ht="15" x14ac:dyDescent="0.25">
      <c r="C7053"/>
      <c r="D7053"/>
      <c r="E7053"/>
      <c r="AH7053"/>
      <c r="BG7053"/>
    </row>
    <row r="7054" spans="3:59" ht="15" x14ac:dyDescent="0.25">
      <c r="C7054"/>
      <c r="D7054"/>
      <c r="E7054"/>
      <c r="AH7054"/>
      <c r="BG7054"/>
    </row>
    <row r="7055" spans="3:59" ht="15" x14ac:dyDescent="0.25">
      <c r="C7055"/>
      <c r="D7055"/>
      <c r="E7055"/>
      <c r="AH7055"/>
      <c r="BG7055"/>
    </row>
    <row r="7056" spans="3:59" ht="15" x14ac:dyDescent="0.25">
      <c r="C7056"/>
      <c r="D7056"/>
      <c r="E7056"/>
      <c r="AH7056"/>
      <c r="BG7056"/>
    </row>
    <row r="7057" spans="3:59" ht="15" x14ac:dyDescent="0.25">
      <c r="C7057"/>
      <c r="D7057"/>
      <c r="E7057"/>
      <c r="AH7057"/>
      <c r="BG7057"/>
    </row>
    <row r="7058" spans="3:59" ht="15" x14ac:dyDescent="0.25">
      <c r="C7058"/>
      <c r="D7058"/>
      <c r="E7058"/>
      <c r="AH7058"/>
      <c r="BG7058"/>
    </row>
    <row r="7059" spans="3:59" ht="15" x14ac:dyDescent="0.25">
      <c r="C7059"/>
      <c r="D7059"/>
      <c r="E7059"/>
      <c r="AH7059"/>
      <c r="BG7059"/>
    </row>
    <row r="7060" spans="3:59" ht="15" x14ac:dyDescent="0.25">
      <c r="C7060"/>
      <c r="D7060"/>
      <c r="E7060"/>
      <c r="AH7060"/>
      <c r="BG7060"/>
    </row>
    <row r="7061" spans="3:59" ht="15" x14ac:dyDescent="0.25">
      <c r="C7061"/>
      <c r="D7061"/>
      <c r="E7061"/>
      <c r="AH7061"/>
      <c r="BG7061"/>
    </row>
    <row r="7062" spans="3:59" ht="15" x14ac:dyDescent="0.25">
      <c r="C7062"/>
      <c r="D7062"/>
      <c r="E7062"/>
      <c r="AH7062"/>
      <c r="BG7062"/>
    </row>
    <row r="7063" spans="3:59" ht="15" x14ac:dyDescent="0.25">
      <c r="C7063"/>
      <c r="D7063"/>
      <c r="E7063"/>
      <c r="AH7063"/>
      <c r="BG7063"/>
    </row>
    <row r="7064" spans="3:59" ht="15" x14ac:dyDescent="0.25">
      <c r="C7064"/>
      <c r="D7064"/>
      <c r="E7064"/>
      <c r="AH7064"/>
      <c r="BG7064"/>
    </row>
    <row r="7065" spans="3:59" ht="15" x14ac:dyDescent="0.25">
      <c r="C7065"/>
      <c r="D7065"/>
      <c r="E7065"/>
      <c r="AH7065"/>
      <c r="BG7065"/>
    </row>
    <row r="7066" spans="3:59" ht="15" x14ac:dyDescent="0.25">
      <c r="C7066"/>
      <c r="D7066"/>
      <c r="E7066"/>
      <c r="AH7066"/>
      <c r="BG7066"/>
    </row>
    <row r="7067" spans="3:59" ht="15" x14ac:dyDescent="0.25">
      <c r="C7067"/>
      <c r="D7067"/>
      <c r="E7067"/>
      <c r="AH7067"/>
      <c r="BG7067"/>
    </row>
    <row r="7068" spans="3:59" ht="15" x14ac:dyDescent="0.25">
      <c r="C7068"/>
      <c r="D7068"/>
      <c r="E7068"/>
      <c r="AH7068"/>
      <c r="BG7068"/>
    </row>
    <row r="7069" spans="3:59" ht="15" x14ac:dyDescent="0.25">
      <c r="C7069"/>
      <c r="D7069"/>
      <c r="E7069"/>
      <c r="AH7069"/>
      <c r="BG7069"/>
    </row>
    <row r="7070" spans="3:59" ht="15" x14ac:dyDescent="0.25">
      <c r="C7070"/>
      <c r="D7070"/>
      <c r="E7070"/>
      <c r="AH7070"/>
      <c r="BG7070"/>
    </row>
    <row r="7071" spans="3:59" ht="15" x14ac:dyDescent="0.25">
      <c r="C7071"/>
      <c r="D7071"/>
      <c r="E7071"/>
      <c r="AH7071"/>
      <c r="BG7071"/>
    </row>
    <row r="7072" spans="3:59" ht="15" x14ac:dyDescent="0.25">
      <c r="C7072"/>
      <c r="D7072"/>
      <c r="E7072"/>
      <c r="AH7072"/>
      <c r="BG7072"/>
    </row>
    <row r="7073" spans="3:59" ht="15" x14ac:dyDescent="0.25">
      <c r="C7073"/>
      <c r="D7073"/>
      <c r="E7073"/>
      <c r="AH7073"/>
      <c r="BG7073"/>
    </row>
    <row r="7074" spans="3:59" ht="15" x14ac:dyDescent="0.25">
      <c r="C7074"/>
      <c r="D7074"/>
      <c r="E7074"/>
      <c r="AH7074"/>
      <c r="BG7074"/>
    </row>
    <row r="7075" spans="3:59" ht="15" x14ac:dyDescent="0.25">
      <c r="C7075"/>
      <c r="D7075"/>
      <c r="E7075"/>
      <c r="AH7075"/>
      <c r="BG7075"/>
    </row>
    <row r="7076" spans="3:59" ht="15" x14ac:dyDescent="0.25">
      <c r="C7076"/>
      <c r="D7076"/>
      <c r="E7076"/>
      <c r="AH7076"/>
      <c r="BG7076"/>
    </row>
    <row r="7077" spans="3:59" ht="15" x14ac:dyDescent="0.25">
      <c r="C7077"/>
      <c r="D7077"/>
      <c r="E7077"/>
      <c r="AH7077"/>
      <c r="BG7077"/>
    </row>
    <row r="7078" spans="3:59" ht="15" x14ac:dyDescent="0.25">
      <c r="C7078"/>
      <c r="D7078"/>
      <c r="E7078"/>
      <c r="AH7078"/>
      <c r="BG7078"/>
    </row>
    <row r="7079" spans="3:59" ht="15" x14ac:dyDescent="0.25">
      <c r="C7079"/>
      <c r="D7079"/>
      <c r="E7079"/>
      <c r="AH7079"/>
      <c r="BG7079"/>
    </row>
    <row r="7080" spans="3:59" ht="15" x14ac:dyDescent="0.25">
      <c r="C7080"/>
      <c r="D7080"/>
      <c r="E7080"/>
      <c r="AH7080"/>
      <c r="BG7080"/>
    </row>
    <row r="7081" spans="3:59" ht="15" x14ac:dyDescent="0.25">
      <c r="C7081"/>
      <c r="D7081"/>
      <c r="E7081"/>
      <c r="AH7081"/>
      <c r="BG7081"/>
    </row>
    <row r="7082" spans="3:59" ht="15" x14ac:dyDescent="0.25">
      <c r="C7082"/>
      <c r="D7082"/>
      <c r="E7082"/>
      <c r="AH7082"/>
      <c r="BG7082"/>
    </row>
    <row r="7083" spans="3:59" ht="15" x14ac:dyDescent="0.25">
      <c r="C7083"/>
      <c r="D7083"/>
      <c r="E7083"/>
      <c r="AH7083"/>
      <c r="BG7083"/>
    </row>
    <row r="7084" spans="3:59" ht="15" x14ac:dyDescent="0.25">
      <c r="C7084"/>
      <c r="D7084"/>
      <c r="E7084"/>
      <c r="AH7084"/>
      <c r="BG7084"/>
    </row>
    <row r="7085" spans="3:59" ht="15" x14ac:dyDescent="0.25">
      <c r="C7085"/>
      <c r="D7085"/>
      <c r="E7085"/>
      <c r="AH7085"/>
      <c r="BG7085"/>
    </row>
    <row r="7086" spans="3:59" ht="15" x14ac:dyDescent="0.25">
      <c r="C7086"/>
      <c r="D7086"/>
      <c r="E7086"/>
      <c r="AH7086"/>
      <c r="BG7086"/>
    </row>
    <row r="7087" spans="3:59" ht="15" x14ac:dyDescent="0.25">
      <c r="C7087"/>
      <c r="D7087"/>
      <c r="E7087"/>
      <c r="AH7087"/>
      <c r="BG7087"/>
    </row>
    <row r="7088" spans="3:59" ht="15" x14ac:dyDescent="0.25">
      <c r="C7088"/>
      <c r="D7088"/>
      <c r="E7088"/>
      <c r="AH7088"/>
      <c r="BG7088"/>
    </row>
    <row r="7089" spans="3:59" ht="15" x14ac:dyDescent="0.25">
      <c r="C7089"/>
      <c r="D7089"/>
      <c r="E7089"/>
      <c r="AH7089"/>
      <c r="BG7089"/>
    </row>
    <row r="7090" spans="3:59" ht="15" x14ac:dyDescent="0.25">
      <c r="C7090"/>
      <c r="D7090"/>
      <c r="E7090"/>
      <c r="AH7090"/>
      <c r="BG7090"/>
    </row>
    <row r="7091" spans="3:59" ht="15" x14ac:dyDescent="0.25">
      <c r="C7091"/>
      <c r="D7091"/>
      <c r="E7091"/>
      <c r="AH7091"/>
      <c r="BG7091"/>
    </row>
    <row r="7092" spans="3:59" ht="15" x14ac:dyDescent="0.25">
      <c r="C7092"/>
      <c r="D7092"/>
      <c r="E7092"/>
      <c r="AH7092"/>
      <c r="BG7092"/>
    </row>
    <row r="7093" spans="3:59" ht="15" x14ac:dyDescent="0.25">
      <c r="C7093"/>
      <c r="D7093"/>
      <c r="E7093"/>
      <c r="AH7093"/>
      <c r="BG7093"/>
    </row>
    <row r="7094" spans="3:59" ht="15" x14ac:dyDescent="0.25">
      <c r="C7094"/>
      <c r="D7094"/>
      <c r="E7094"/>
      <c r="AH7094"/>
      <c r="BG7094"/>
    </row>
    <row r="7095" spans="3:59" ht="15" x14ac:dyDescent="0.25">
      <c r="C7095"/>
      <c r="D7095"/>
      <c r="E7095"/>
      <c r="AH7095"/>
      <c r="BG7095"/>
    </row>
    <row r="7096" spans="3:59" ht="15" x14ac:dyDescent="0.25">
      <c r="C7096"/>
      <c r="D7096"/>
      <c r="E7096"/>
      <c r="AH7096"/>
      <c r="BG7096"/>
    </row>
    <row r="7097" spans="3:59" ht="15" x14ac:dyDescent="0.25">
      <c r="C7097"/>
      <c r="D7097"/>
      <c r="E7097"/>
      <c r="AH7097"/>
      <c r="BG7097"/>
    </row>
    <row r="7098" spans="3:59" ht="15" x14ac:dyDescent="0.25">
      <c r="C7098"/>
      <c r="D7098"/>
      <c r="E7098"/>
      <c r="AH7098"/>
      <c r="BG7098"/>
    </row>
    <row r="7099" spans="3:59" ht="15" x14ac:dyDescent="0.25">
      <c r="C7099"/>
      <c r="D7099"/>
      <c r="E7099"/>
      <c r="AH7099"/>
      <c r="BG7099"/>
    </row>
    <row r="7100" spans="3:59" ht="15" x14ac:dyDescent="0.25">
      <c r="C7100"/>
      <c r="D7100"/>
      <c r="E7100"/>
      <c r="AH7100"/>
      <c r="BG7100"/>
    </row>
    <row r="7101" spans="3:59" ht="15" x14ac:dyDescent="0.25">
      <c r="C7101"/>
      <c r="D7101"/>
      <c r="E7101"/>
      <c r="AH7101"/>
      <c r="BG7101"/>
    </row>
    <row r="7102" spans="3:59" ht="15" x14ac:dyDescent="0.25">
      <c r="C7102"/>
      <c r="D7102"/>
      <c r="E7102"/>
      <c r="AH7102"/>
      <c r="BG7102"/>
    </row>
    <row r="7103" spans="3:59" ht="15" x14ac:dyDescent="0.25">
      <c r="C7103"/>
      <c r="D7103"/>
      <c r="E7103"/>
      <c r="AH7103"/>
      <c r="BG7103"/>
    </row>
    <row r="7104" spans="3:59" ht="15" x14ac:dyDescent="0.25">
      <c r="C7104"/>
      <c r="D7104"/>
      <c r="E7104"/>
      <c r="AH7104"/>
      <c r="BG7104"/>
    </row>
    <row r="7105" spans="3:59" ht="15" x14ac:dyDescent="0.25">
      <c r="C7105"/>
      <c r="D7105"/>
      <c r="E7105"/>
      <c r="AH7105"/>
      <c r="BG7105"/>
    </row>
    <row r="7106" spans="3:59" ht="15" x14ac:dyDescent="0.25">
      <c r="C7106"/>
      <c r="D7106"/>
      <c r="E7106"/>
      <c r="AH7106"/>
      <c r="BG7106"/>
    </row>
    <row r="7107" spans="3:59" ht="15" x14ac:dyDescent="0.25">
      <c r="C7107"/>
      <c r="D7107"/>
      <c r="E7107"/>
      <c r="AH7107"/>
      <c r="BG7107"/>
    </row>
    <row r="7108" spans="3:59" ht="15" x14ac:dyDescent="0.25">
      <c r="C7108"/>
      <c r="D7108"/>
      <c r="E7108"/>
      <c r="AH7108"/>
      <c r="BG7108"/>
    </row>
    <row r="7109" spans="3:59" ht="15" x14ac:dyDescent="0.25">
      <c r="C7109"/>
      <c r="D7109"/>
      <c r="E7109"/>
      <c r="AH7109"/>
      <c r="BG7109"/>
    </row>
    <row r="7110" spans="3:59" ht="15" x14ac:dyDescent="0.25">
      <c r="C7110"/>
      <c r="D7110"/>
      <c r="E7110"/>
      <c r="AH7110"/>
      <c r="BG7110"/>
    </row>
    <row r="7111" spans="3:59" ht="15" x14ac:dyDescent="0.25">
      <c r="C7111"/>
      <c r="D7111"/>
      <c r="E7111"/>
      <c r="AH7111"/>
      <c r="BG7111"/>
    </row>
    <row r="7112" spans="3:59" ht="15" x14ac:dyDescent="0.25">
      <c r="C7112"/>
      <c r="D7112"/>
      <c r="E7112"/>
      <c r="AH7112"/>
      <c r="BG7112"/>
    </row>
    <row r="7113" spans="3:59" ht="15" x14ac:dyDescent="0.25">
      <c r="C7113"/>
      <c r="D7113"/>
      <c r="E7113"/>
      <c r="AH7113"/>
      <c r="BG7113"/>
    </row>
    <row r="7114" spans="3:59" ht="15" x14ac:dyDescent="0.25">
      <c r="C7114"/>
      <c r="D7114"/>
      <c r="E7114"/>
      <c r="AH7114"/>
      <c r="BG7114"/>
    </row>
    <row r="7115" spans="3:59" ht="15" x14ac:dyDescent="0.25">
      <c r="C7115"/>
      <c r="D7115"/>
      <c r="E7115"/>
      <c r="AH7115"/>
      <c r="BG7115"/>
    </row>
    <row r="7116" spans="3:59" ht="15" x14ac:dyDescent="0.25">
      <c r="C7116"/>
      <c r="D7116"/>
      <c r="E7116"/>
      <c r="AH7116"/>
      <c r="BG7116"/>
    </row>
    <row r="7117" spans="3:59" ht="15" x14ac:dyDescent="0.25">
      <c r="C7117"/>
      <c r="D7117"/>
      <c r="E7117"/>
      <c r="AH7117"/>
      <c r="BG7117"/>
    </row>
    <row r="7118" spans="3:59" ht="15" x14ac:dyDescent="0.25">
      <c r="C7118"/>
      <c r="D7118"/>
      <c r="E7118"/>
      <c r="AH7118"/>
      <c r="BG7118"/>
    </row>
    <row r="7119" spans="3:59" ht="15" x14ac:dyDescent="0.25">
      <c r="C7119"/>
      <c r="D7119"/>
      <c r="E7119"/>
      <c r="AH7119"/>
      <c r="BG7119"/>
    </row>
    <row r="7120" spans="3:59" ht="15" x14ac:dyDescent="0.25">
      <c r="C7120"/>
      <c r="D7120"/>
      <c r="E7120"/>
      <c r="AH7120"/>
      <c r="BG7120"/>
    </row>
    <row r="7121" spans="3:59" ht="15" x14ac:dyDescent="0.25">
      <c r="C7121"/>
      <c r="D7121"/>
      <c r="E7121"/>
      <c r="AH7121"/>
      <c r="BG7121"/>
    </row>
    <row r="7122" spans="3:59" ht="15" x14ac:dyDescent="0.25">
      <c r="C7122"/>
      <c r="D7122"/>
      <c r="E7122"/>
      <c r="AH7122"/>
      <c r="BG7122"/>
    </row>
    <row r="7123" spans="3:59" ht="15" x14ac:dyDescent="0.25">
      <c r="C7123"/>
      <c r="D7123"/>
      <c r="E7123"/>
      <c r="AH7123"/>
      <c r="BG7123"/>
    </row>
    <row r="7124" spans="3:59" ht="15" x14ac:dyDescent="0.25">
      <c r="C7124"/>
      <c r="D7124"/>
      <c r="E7124"/>
      <c r="AH7124"/>
      <c r="BG7124"/>
    </row>
    <row r="7125" spans="3:59" ht="15" x14ac:dyDescent="0.25">
      <c r="C7125"/>
      <c r="D7125"/>
      <c r="E7125"/>
      <c r="AH7125"/>
      <c r="BG7125"/>
    </row>
    <row r="7126" spans="3:59" ht="15" x14ac:dyDescent="0.25">
      <c r="C7126"/>
      <c r="D7126"/>
      <c r="E7126"/>
      <c r="AH7126"/>
      <c r="BG7126"/>
    </row>
    <row r="7127" spans="3:59" ht="15" x14ac:dyDescent="0.25">
      <c r="C7127"/>
      <c r="D7127"/>
      <c r="E7127"/>
      <c r="AH7127"/>
      <c r="BG7127"/>
    </row>
    <row r="7128" spans="3:59" ht="15" x14ac:dyDescent="0.25">
      <c r="C7128"/>
      <c r="D7128"/>
      <c r="E7128"/>
      <c r="AH7128"/>
      <c r="BG7128"/>
    </row>
    <row r="7129" spans="3:59" ht="15" x14ac:dyDescent="0.25">
      <c r="C7129"/>
      <c r="D7129"/>
      <c r="E7129"/>
      <c r="AH7129"/>
      <c r="BG7129"/>
    </row>
    <row r="7130" spans="3:59" ht="15" x14ac:dyDescent="0.25">
      <c r="C7130"/>
      <c r="D7130"/>
      <c r="E7130"/>
      <c r="AH7130"/>
      <c r="BG7130"/>
    </row>
    <row r="7131" spans="3:59" ht="15" x14ac:dyDescent="0.25">
      <c r="C7131"/>
      <c r="D7131"/>
      <c r="E7131"/>
      <c r="AH7131"/>
      <c r="BG7131"/>
    </row>
    <row r="7132" spans="3:59" ht="15" x14ac:dyDescent="0.25">
      <c r="C7132"/>
      <c r="D7132"/>
      <c r="E7132"/>
      <c r="AH7132"/>
      <c r="BG7132"/>
    </row>
    <row r="7133" spans="3:59" ht="15" x14ac:dyDescent="0.25">
      <c r="C7133"/>
      <c r="D7133"/>
      <c r="E7133"/>
      <c r="AH7133"/>
      <c r="BG7133"/>
    </row>
    <row r="7134" spans="3:59" ht="15" x14ac:dyDescent="0.25">
      <c r="C7134"/>
      <c r="D7134"/>
      <c r="E7134"/>
      <c r="AH7134"/>
      <c r="BG7134"/>
    </row>
    <row r="7135" spans="3:59" ht="15" x14ac:dyDescent="0.25">
      <c r="C7135"/>
      <c r="D7135"/>
      <c r="E7135"/>
      <c r="AH7135"/>
      <c r="BG7135"/>
    </row>
    <row r="7136" spans="3:59" ht="15" x14ac:dyDescent="0.25">
      <c r="C7136"/>
      <c r="D7136"/>
      <c r="E7136"/>
      <c r="AH7136"/>
      <c r="BG7136"/>
    </row>
    <row r="7137" spans="3:59" ht="15" x14ac:dyDescent="0.25">
      <c r="C7137"/>
      <c r="D7137"/>
      <c r="E7137"/>
      <c r="AH7137"/>
      <c r="BG7137"/>
    </row>
    <row r="7138" spans="3:59" ht="15" x14ac:dyDescent="0.25">
      <c r="C7138"/>
      <c r="D7138"/>
      <c r="E7138"/>
      <c r="AH7138"/>
      <c r="BG7138"/>
    </row>
    <row r="7139" spans="3:59" ht="15" x14ac:dyDescent="0.25">
      <c r="C7139"/>
      <c r="D7139"/>
      <c r="E7139"/>
      <c r="AH7139"/>
      <c r="BG7139"/>
    </row>
    <row r="7140" spans="3:59" ht="15" x14ac:dyDescent="0.25">
      <c r="C7140"/>
      <c r="D7140"/>
      <c r="E7140"/>
      <c r="AH7140"/>
      <c r="BG7140"/>
    </row>
    <row r="7141" spans="3:59" ht="15" x14ac:dyDescent="0.25">
      <c r="C7141"/>
      <c r="D7141"/>
      <c r="E7141"/>
      <c r="AH7141"/>
      <c r="BG7141"/>
    </row>
    <row r="7142" spans="3:59" ht="15" x14ac:dyDescent="0.25">
      <c r="C7142"/>
      <c r="D7142"/>
      <c r="E7142"/>
      <c r="AH7142"/>
      <c r="BG7142"/>
    </row>
    <row r="7143" spans="3:59" ht="15" x14ac:dyDescent="0.25">
      <c r="C7143"/>
      <c r="D7143"/>
      <c r="E7143"/>
      <c r="AH7143"/>
      <c r="BG7143"/>
    </row>
    <row r="7144" spans="3:59" ht="15" x14ac:dyDescent="0.25">
      <c r="C7144"/>
      <c r="D7144"/>
      <c r="E7144"/>
      <c r="AH7144"/>
      <c r="BG7144"/>
    </row>
    <row r="7145" spans="3:59" ht="15" x14ac:dyDescent="0.25">
      <c r="C7145"/>
      <c r="D7145"/>
      <c r="E7145"/>
      <c r="AH7145"/>
      <c r="BG7145"/>
    </row>
    <row r="7146" spans="3:59" ht="15" x14ac:dyDescent="0.25">
      <c r="C7146"/>
      <c r="D7146"/>
      <c r="E7146"/>
      <c r="AH7146"/>
      <c r="BG7146"/>
    </row>
    <row r="7147" spans="3:59" ht="15" x14ac:dyDescent="0.25">
      <c r="C7147"/>
      <c r="D7147"/>
      <c r="E7147"/>
      <c r="AH7147"/>
      <c r="BG7147"/>
    </row>
    <row r="7148" spans="3:59" ht="15" x14ac:dyDescent="0.25">
      <c r="C7148"/>
      <c r="D7148"/>
      <c r="E7148"/>
      <c r="AH7148"/>
      <c r="BG7148"/>
    </row>
    <row r="7149" spans="3:59" ht="15" x14ac:dyDescent="0.25">
      <c r="C7149"/>
      <c r="D7149"/>
      <c r="E7149"/>
      <c r="AH7149"/>
      <c r="BG7149"/>
    </row>
    <row r="7150" spans="3:59" ht="15" x14ac:dyDescent="0.25">
      <c r="C7150"/>
      <c r="D7150"/>
      <c r="E7150"/>
      <c r="AH7150"/>
      <c r="BG7150"/>
    </row>
    <row r="7151" spans="3:59" ht="15" x14ac:dyDescent="0.25">
      <c r="C7151"/>
      <c r="D7151"/>
      <c r="E7151"/>
      <c r="AH7151"/>
      <c r="BG7151"/>
    </row>
    <row r="7152" spans="3:59" ht="15" x14ac:dyDescent="0.25">
      <c r="C7152"/>
      <c r="D7152"/>
      <c r="E7152"/>
      <c r="AH7152"/>
      <c r="BG7152"/>
    </row>
    <row r="7153" spans="3:59" ht="15" x14ac:dyDescent="0.25">
      <c r="C7153"/>
      <c r="D7153"/>
      <c r="E7153"/>
      <c r="AH7153"/>
      <c r="BG7153"/>
    </row>
    <row r="7154" spans="3:59" ht="15" x14ac:dyDescent="0.25">
      <c r="C7154"/>
      <c r="D7154"/>
      <c r="E7154"/>
      <c r="AH7154"/>
      <c r="BG7154"/>
    </row>
    <row r="7155" spans="3:59" ht="15" x14ac:dyDescent="0.25">
      <c r="C7155"/>
      <c r="D7155"/>
      <c r="E7155"/>
      <c r="AH7155"/>
      <c r="BG7155"/>
    </row>
    <row r="7156" spans="3:59" ht="15" x14ac:dyDescent="0.25">
      <c r="C7156"/>
      <c r="D7156"/>
      <c r="E7156"/>
      <c r="AH7156"/>
      <c r="BG7156"/>
    </row>
    <row r="7157" spans="3:59" ht="15" x14ac:dyDescent="0.25">
      <c r="C7157"/>
      <c r="D7157"/>
      <c r="E7157"/>
      <c r="AH7157"/>
      <c r="BG7157"/>
    </row>
    <row r="7158" spans="3:59" ht="15" x14ac:dyDescent="0.25">
      <c r="C7158"/>
      <c r="D7158"/>
      <c r="E7158"/>
      <c r="AH7158"/>
      <c r="BG7158"/>
    </row>
    <row r="7159" spans="3:59" ht="15" x14ac:dyDescent="0.25">
      <c r="C7159"/>
      <c r="D7159"/>
      <c r="E7159"/>
      <c r="AH7159"/>
      <c r="BG7159"/>
    </row>
    <row r="7160" spans="3:59" ht="15" x14ac:dyDescent="0.25">
      <c r="C7160"/>
      <c r="D7160"/>
      <c r="E7160"/>
      <c r="AH7160"/>
      <c r="BG7160"/>
    </row>
    <row r="7161" spans="3:59" ht="15" x14ac:dyDescent="0.25">
      <c r="C7161"/>
      <c r="D7161"/>
      <c r="E7161"/>
      <c r="AH7161"/>
      <c r="BG7161"/>
    </row>
    <row r="7162" spans="3:59" ht="15" x14ac:dyDescent="0.25">
      <c r="C7162"/>
      <c r="D7162"/>
      <c r="E7162"/>
      <c r="AH7162"/>
      <c r="BG7162"/>
    </row>
    <row r="7163" spans="3:59" ht="15" x14ac:dyDescent="0.25">
      <c r="C7163"/>
      <c r="D7163"/>
      <c r="E7163"/>
      <c r="AH7163"/>
      <c r="BG7163"/>
    </row>
    <row r="7164" spans="3:59" ht="15" x14ac:dyDescent="0.25">
      <c r="C7164"/>
      <c r="D7164"/>
      <c r="E7164"/>
      <c r="AH7164"/>
      <c r="BG7164"/>
    </row>
    <row r="7165" spans="3:59" ht="15" x14ac:dyDescent="0.25">
      <c r="C7165"/>
      <c r="D7165"/>
      <c r="E7165"/>
      <c r="AH7165"/>
      <c r="BG7165"/>
    </row>
    <row r="7166" spans="3:59" ht="15" x14ac:dyDescent="0.25">
      <c r="C7166"/>
      <c r="D7166"/>
      <c r="E7166"/>
      <c r="AH7166"/>
      <c r="BG7166"/>
    </row>
    <row r="7167" spans="3:59" ht="15" x14ac:dyDescent="0.25">
      <c r="C7167"/>
      <c r="D7167"/>
      <c r="E7167"/>
      <c r="AH7167"/>
      <c r="BG7167"/>
    </row>
    <row r="7168" spans="3:59" ht="15" x14ac:dyDescent="0.25">
      <c r="C7168"/>
      <c r="D7168"/>
      <c r="E7168"/>
      <c r="AH7168"/>
      <c r="BG7168"/>
    </row>
    <row r="7169" spans="3:59" ht="15" x14ac:dyDescent="0.25">
      <c r="C7169"/>
      <c r="D7169"/>
      <c r="E7169"/>
      <c r="AH7169"/>
      <c r="BG7169"/>
    </row>
    <row r="7170" spans="3:59" ht="15" x14ac:dyDescent="0.25">
      <c r="C7170"/>
      <c r="D7170"/>
      <c r="E7170"/>
      <c r="AH7170"/>
      <c r="BG7170"/>
    </row>
    <row r="7171" spans="3:59" ht="15" x14ac:dyDescent="0.25">
      <c r="C7171"/>
      <c r="D7171"/>
      <c r="E7171"/>
      <c r="AH7171"/>
      <c r="BG7171"/>
    </row>
    <row r="7172" spans="3:59" ht="15" x14ac:dyDescent="0.25">
      <c r="C7172"/>
      <c r="D7172"/>
      <c r="E7172"/>
      <c r="AH7172"/>
      <c r="BG7172"/>
    </row>
    <row r="7173" spans="3:59" ht="15" x14ac:dyDescent="0.25">
      <c r="C7173"/>
      <c r="D7173"/>
      <c r="E7173"/>
      <c r="AH7173"/>
      <c r="BG7173"/>
    </row>
    <row r="7174" spans="3:59" ht="15" x14ac:dyDescent="0.25">
      <c r="C7174"/>
      <c r="D7174"/>
      <c r="E7174"/>
      <c r="AH7174"/>
      <c r="BG7174"/>
    </row>
    <row r="7175" spans="3:59" ht="15" x14ac:dyDescent="0.25">
      <c r="C7175"/>
      <c r="D7175"/>
      <c r="E7175"/>
      <c r="AH7175"/>
      <c r="BG7175"/>
    </row>
    <row r="7176" spans="3:59" ht="15" x14ac:dyDescent="0.25">
      <c r="C7176"/>
      <c r="D7176"/>
      <c r="E7176"/>
      <c r="AH7176"/>
      <c r="BG7176"/>
    </row>
    <row r="7177" spans="3:59" ht="15" x14ac:dyDescent="0.25">
      <c r="C7177"/>
      <c r="D7177"/>
      <c r="E7177"/>
      <c r="AH7177"/>
      <c r="BG7177"/>
    </row>
    <row r="7178" spans="3:59" ht="15" x14ac:dyDescent="0.25">
      <c r="C7178"/>
      <c r="D7178"/>
      <c r="E7178"/>
      <c r="AH7178"/>
      <c r="BG7178"/>
    </row>
    <row r="7179" spans="3:59" ht="15" x14ac:dyDescent="0.25">
      <c r="C7179"/>
      <c r="D7179"/>
      <c r="E7179"/>
      <c r="AH7179"/>
      <c r="BG7179"/>
    </row>
    <row r="7180" spans="3:59" ht="15" x14ac:dyDescent="0.25">
      <c r="C7180"/>
      <c r="D7180"/>
      <c r="E7180"/>
      <c r="AH7180"/>
      <c r="BG7180"/>
    </row>
    <row r="7181" spans="3:59" ht="15" x14ac:dyDescent="0.25">
      <c r="C7181"/>
      <c r="D7181"/>
      <c r="E7181"/>
      <c r="AH7181"/>
      <c r="BG7181"/>
    </row>
    <row r="7182" spans="3:59" ht="15" x14ac:dyDescent="0.25">
      <c r="C7182"/>
      <c r="D7182"/>
      <c r="E7182"/>
      <c r="AH7182"/>
      <c r="BG7182"/>
    </row>
    <row r="7183" spans="3:59" ht="15" x14ac:dyDescent="0.25">
      <c r="C7183"/>
      <c r="D7183"/>
      <c r="E7183"/>
      <c r="AH7183"/>
      <c r="BG7183"/>
    </row>
    <row r="7184" spans="3:59" ht="15" x14ac:dyDescent="0.25">
      <c r="C7184"/>
      <c r="D7184"/>
      <c r="E7184"/>
      <c r="AH7184"/>
      <c r="BG7184"/>
    </row>
    <row r="7185" spans="3:59" ht="15" x14ac:dyDescent="0.25">
      <c r="C7185"/>
      <c r="D7185"/>
      <c r="E7185"/>
      <c r="AH7185"/>
      <c r="BG7185"/>
    </row>
    <row r="7186" spans="3:59" ht="15" x14ac:dyDescent="0.25">
      <c r="C7186"/>
      <c r="D7186"/>
      <c r="E7186"/>
      <c r="AH7186"/>
      <c r="BG7186"/>
    </row>
    <row r="7187" spans="3:59" ht="15" x14ac:dyDescent="0.25">
      <c r="C7187"/>
      <c r="D7187"/>
      <c r="E7187"/>
      <c r="AH7187"/>
      <c r="BG7187"/>
    </row>
    <row r="7188" spans="3:59" ht="15" x14ac:dyDescent="0.25">
      <c r="C7188"/>
      <c r="D7188"/>
      <c r="E7188"/>
      <c r="AH7188"/>
      <c r="BG7188"/>
    </row>
    <row r="7189" spans="3:59" ht="15" x14ac:dyDescent="0.25">
      <c r="C7189"/>
      <c r="D7189"/>
      <c r="E7189"/>
      <c r="AH7189"/>
      <c r="BG7189"/>
    </row>
    <row r="7190" spans="3:59" ht="15" x14ac:dyDescent="0.25">
      <c r="C7190"/>
      <c r="D7190"/>
      <c r="E7190"/>
      <c r="AH7190"/>
      <c r="BG7190"/>
    </row>
    <row r="7191" spans="3:59" ht="15" x14ac:dyDescent="0.25">
      <c r="C7191"/>
      <c r="D7191"/>
      <c r="E7191"/>
      <c r="AH7191"/>
      <c r="BG7191"/>
    </row>
    <row r="7192" spans="3:59" ht="15" x14ac:dyDescent="0.25">
      <c r="C7192"/>
      <c r="D7192"/>
      <c r="E7192"/>
      <c r="AH7192"/>
      <c r="BG7192"/>
    </row>
    <row r="7193" spans="3:59" ht="15" x14ac:dyDescent="0.25">
      <c r="C7193"/>
      <c r="D7193"/>
      <c r="E7193"/>
      <c r="AH7193"/>
      <c r="BG7193"/>
    </row>
    <row r="7194" spans="3:59" ht="15" x14ac:dyDescent="0.25">
      <c r="C7194"/>
      <c r="D7194"/>
      <c r="E7194"/>
      <c r="AH7194"/>
      <c r="BG7194"/>
    </row>
    <row r="7195" spans="3:59" ht="15" x14ac:dyDescent="0.25">
      <c r="C7195"/>
      <c r="D7195"/>
      <c r="E7195"/>
      <c r="AH7195"/>
      <c r="BG7195"/>
    </row>
    <row r="7196" spans="3:59" ht="15" x14ac:dyDescent="0.25">
      <c r="C7196"/>
      <c r="D7196"/>
      <c r="E7196"/>
      <c r="AH7196"/>
      <c r="BG7196"/>
    </row>
    <row r="7197" spans="3:59" ht="15" x14ac:dyDescent="0.25">
      <c r="C7197"/>
      <c r="D7197"/>
      <c r="E7197"/>
      <c r="AH7197"/>
      <c r="BG7197"/>
    </row>
    <row r="7198" spans="3:59" ht="15" x14ac:dyDescent="0.25">
      <c r="C7198"/>
      <c r="D7198"/>
      <c r="E7198"/>
      <c r="AH7198"/>
      <c r="BG7198"/>
    </row>
    <row r="7199" spans="3:59" ht="15" x14ac:dyDescent="0.25">
      <c r="C7199"/>
      <c r="D7199"/>
      <c r="E7199"/>
      <c r="AH7199"/>
      <c r="BG7199"/>
    </row>
    <row r="7200" spans="3:59" ht="15" x14ac:dyDescent="0.25">
      <c r="C7200"/>
      <c r="D7200"/>
      <c r="E7200"/>
      <c r="AH7200"/>
      <c r="BG7200"/>
    </row>
    <row r="7201" spans="3:59" ht="15" x14ac:dyDescent="0.25">
      <c r="C7201"/>
      <c r="D7201"/>
      <c r="E7201"/>
      <c r="AH7201"/>
      <c r="BG7201"/>
    </row>
    <row r="7202" spans="3:59" ht="15" x14ac:dyDescent="0.25">
      <c r="C7202"/>
      <c r="D7202"/>
      <c r="E7202"/>
      <c r="AH7202"/>
      <c r="BG7202"/>
    </row>
    <row r="7203" spans="3:59" ht="15" x14ac:dyDescent="0.25">
      <c r="C7203"/>
      <c r="D7203"/>
      <c r="E7203"/>
      <c r="AH7203"/>
      <c r="BG7203"/>
    </row>
    <row r="7204" spans="3:59" ht="15" x14ac:dyDescent="0.25">
      <c r="C7204"/>
      <c r="D7204"/>
      <c r="E7204"/>
      <c r="AH7204"/>
      <c r="BG7204"/>
    </row>
    <row r="7205" spans="3:59" ht="15" x14ac:dyDescent="0.25">
      <c r="C7205"/>
      <c r="D7205"/>
      <c r="E7205"/>
      <c r="AH7205"/>
      <c r="BG7205"/>
    </row>
    <row r="7206" spans="3:59" ht="15" x14ac:dyDescent="0.25">
      <c r="C7206"/>
      <c r="D7206"/>
      <c r="E7206"/>
      <c r="AH7206"/>
      <c r="BG7206"/>
    </row>
    <row r="7207" spans="3:59" ht="15" x14ac:dyDescent="0.25">
      <c r="C7207"/>
      <c r="D7207"/>
      <c r="E7207"/>
      <c r="AH7207"/>
      <c r="BG7207"/>
    </row>
    <row r="7208" spans="3:59" ht="15" x14ac:dyDescent="0.25">
      <c r="C7208"/>
      <c r="D7208"/>
      <c r="E7208"/>
      <c r="AH7208"/>
      <c r="BG7208"/>
    </row>
    <row r="7209" spans="3:59" ht="15" x14ac:dyDescent="0.25">
      <c r="C7209"/>
      <c r="D7209"/>
      <c r="E7209"/>
      <c r="AH7209"/>
      <c r="BG7209"/>
    </row>
    <row r="7210" spans="3:59" ht="15" x14ac:dyDescent="0.25">
      <c r="C7210"/>
      <c r="D7210"/>
      <c r="E7210"/>
      <c r="AH7210"/>
      <c r="BG7210"/>
    </row>
    <row r="7211" spans="3:59" ht="15" x14ac:dyDescent="0.25">
      <c r="C7211"/>
      <c r="D7211"/>
      <c r="E7211"/>
      <c r="AH7211"/>
      <c r="BG7211"/>
    </row>
    <row r="7212" spans="3:59" ht="15" x14ac:dyDescent="0.25">
      <c r="C7212"/>
      <c r="D7212"/>
      <c r="E7212"/>
      <c r="AH7212"/>
      <c r="BG7212"/>
    </row>
    <row r="7213" spans="3:59" ht="15" x14ac:dyDescent="0.25">
      <c r="C7213"/>
      <c r="D7213"/>
      <c r="E7213"/>
      <c r="AH7213"/>
      <c r="BG7213"/>
    </row>
    <row r="7214" spans="3:59" ht="15" x14ac:dyDescent="0.25">
      <c r="C7214"/>
      <c r="D7214"/>
      <c r="E7214"/>
      <c r="AH7214"/>
      <c r="BG7214"/>
    </row>
    <row r="7215" spans="3:59" ht="15" x14ac:dyDescent="0.25">
      <c r="C7215"/>
      <c r="D7215"/>
      <c r="E7215"/>
      <c r="AH7215"/>
      <c r="BG7215"/>
    </row>
    <row r="7216" spans="3:59" ht="15" x14ac:dyDescent="0.25">
      <c r="C7216"/>
      <c r="D7216"/>
      <c r="E7216"/>
      <c r="AH7216"/>
      <c r="BG7216"/>
    </row>
    <row r="7217" spans="3:59" ht="15" x14ac:dyDescent="0.25">
      <c r="C7217"/>
      <c r="D7217"/>
      <c r="E7217"/>
      <c r="AH7217"/>
      <c r="BG7217"/>
    </row>
    <row r="7218" spans="3:59" ht="15" x14ac:dyDescent="0.25">
      <c r="C7218"/>
      <c r="D7218"/>
      <c r="E7218"/>
      <c r="AH7218"/>
      <c r="BG7218"/>
    </row>
    <row r="7219" spans="3:59" ht="15" x14ac:dyDescent="0.25">
      <c r="C7219"/>
      <c r="D7219"/>
      <c r="E7219"/>
      <c r="AH7219"/>
      <c r="BG7219"/>
    </row>
    <row r="7220" spans="3:59" ht="15" x14ac:dyDescent="0.25">
      <c r="C7220"/>
      <c r="D7220"/>
      <c r="E7220"/>
      <c r="AH7220"/>
      <c r="BG7220"/>
    </row>
    <row r="7221" spans="3:59" ht="15" x14ac:dyDescent="0.25">
      <c r="C7221"/>
      <c r="D7221"/>
      <c r="E7221"/>
      <c r="AH7221"/>
      <c r="BG7221"/>
    </row>
    <row r="7222" spans="3:59" ht="15" x14ac:dyDescent="0.25">
      <c r="C7222"/>
      <c r="D7222"/>
      <c r="E7222"/>
      <c r="AH7222"/>
      <c r="BG7222"/>
    </row>
    <row r="7223" spans="3:59" ht="15" x14ac:dyDescent="0.25">
      <c r="C7223"/>
      <c r="D7223"/>
      <c r="E7223"/>
      <c r="AH7223"/>
      <c r="BG7223"/>
    </row>
    <row r="7224" spans="3:59" ht="15" x14ac:dyDescent="0.25">
      <c r="C7224"/>
      <c r="D7224"/>
      <c r="E7224"/>
      <c r="AH7224"/>
      <c r="BG7224"/>
    </row>
    <row r="7225" spans="3:59" ht="15" x14ac:dyDescent="0.25">
      <c r="C7225"/>
      <c r="D7225"/>
      <c r="E7225"/>
      <c r="AH7225"/>
      <c r="BG7225"/>
    </row>
    <row r="7226" spans="3:59" ht="15" x14ac:dyDescent="0.25">
      <c r="C7226"/>
      <c r="D7226"/>
      <c r="E7226"/>
      <c r="AH7226"/>
      <c r="BG7226"/>
    </row>
    <row r="7227" spans="3:59" ht="15" x14ac:dyDescent="0.25">
      <c r="C7227"/>
      <c r="D7227"/>
      <c r="E7227"/>
      <c r="AH7227"/>
      <c r="BG7227"/>
    </row>
    <row r="7228" spans="3:59" ht="15" x14ac:dyDescent="0.25">
      <c r="C7228"/>
      <c r="D7228"/>
      <c r="E7228"/>
      <c r="AH7228"/>
      <c r="BG7228"/>
    </row>
    <row r="7229" spans="3:59" ht="15" x14ac:dyDescent="0.25">
      <c r="C7229"/>
      <c r="D7229"/>
      <c r="E7229"/>
      <c r="AH7229"/>
      <c r="BG7229"/>
    </row>
    <row r="7230" spans="3:59" ht="15" x14ac:dyDescent="0.25">
      <c r="C7230"/>
      <c r="D7230"/>
      <c r="E7230"/>
      <c r="AH7230"/>
      <c r="BG7230"/>
    </row>
    <row r="7231" spans="3:59" ht="15" x14ac:dyDescent="0.25">
      <c r="C7231"/>
      <c r="D7231"/>
      <c r="E7231"/>
      <c r="AH7231"/>
      <c r="BG7231"/>
    </row>
    <row r="7232" spans="3:59" ht="15" x14ac:dyDescent="0.25">
      <c r="C7232"/>
      <c r="D7232"/>
      <c r="E7232"/>
      <c r="AH7232"/>
      <c r="BG7232"/>
    </row>
    <row r="7233" spans="3:59" ht="15" x14ac:dyDescent="0.25">
      <c r="C7233"/>
      <c r="D7233"/>
      <c r="E7233"/>
      <c r="AH7233"/>
      <c r="BG7233"/>
    </row>
    <row r="7234" spans="3:59" ht="15" x14ac:dyDescent="0.25">
      <c r="C7234"/>
      <c r="D7234"/>
      <c r="E7234"/>
      <c r="AH7234"/>
      <c r="BG7234"/>
    </row>
    <row r="7235" spans="3:59" ht="15" x14ac:dyDescent="0.25">
      <c r="C7235"/>
      <c r="D7235"/>
      <c r="E7235"/>
      <c r="AH7235"/>
      <c r="BG7235"/>
    </row>
    <row r="7236" spans="3:59" ht="15" x14ac:dyDescent="0.25">
      <c r="C7236"/>
      <c r="D7236"/>
      <c r="E7236"/>
      <c r="AH7236"/>
      <c r="BG7236"/>
    </row>
    <row r="7237" spans="3:59" ht="15" x14ac:dyDescent="0.25">
      <c r="C7237"/>
      <c r="D7237"/>
      <c r="E7237"/>
      <c r="AH7237"/>
      <c r="BG7237"/>
    </row>
    <row r="7238" spans="3:59" ht="15" x14ac:dyDescent="0.25">
      <c r="C7238"/>
      <c r="D7238"/>
      <c r="E7238"/>
      <c r="AH7238"/>
      <c r="BG7238"/>
    </row>
    <row r="7239" spans="3:59" ht="15" x14ac:dyDescent="0.25">
      <c r="C7239"/>
      <c r="D7239"/>
      <c r="E7239"/>
      <c r="AH7239"/>
      <c r="BG7239"/>
    </row>
    <row r="7240" spans="3:59" ht="15" x14ac:dyDescent="0.25">
      <c r="C7240"/>
      <c r="D7240"/>
      <c r="E7240"/>
      <c r="AH7240"/>
      <c r="BG7240"/>
    </row>
    <row r="7241" spans="3:59" ht="15" x14ac:dyDescent="0.25">
      <c r="C7241"/>
      <c r="D7241"/>
      <c r="E7241"/>
      <c r="AH7241"/>
      <c r="BG7241"/>
    </row>
    <row r="7242" spans="3:59" ht="15" x14ac:dyDescent="0.25">
      <c r="C7242"/>
      <c r="D7242"/>
      <c r="E7242"/>
      <c r="AH7242"/>
      <c r="BG7242"/>
    </row>
    <row r="7243" spans="3:59" ht="15" x14ac:dyDescent="0.25">
      <c r="C7243"/>
      <c r="D7243"/>
      <c r="E7243"/>
      <c r="AH7243"/>
      <c r="BG7243"/>
    </row>
    <row r="7244" spans="3:59" ht="15" x14ac:dyDescent="0.25">
      <c r="C7244"/>
      <c r="D7244"/>
      <c r="E7244"/>
      <c r="AH7244"/>
      <c r="BG7244"/>
    </row>
    <row r="7245" spans="3:59" ht="15" x14ac:dyDescent="0.25">
      <c r="C7245"/>
      <c r="D7245"/>
      <c r="E7245"/>
      <c r="AH7245"/>
      <c r="BG7245"/>
    </row>
    <row r="7246" spans="3:59" ht="15" x14ac:dyDescent="0.25">
      <c r="C7246"/>
      <c r="D7246"/>
      <c r="E7246"/>
      <c r="AH7246"/>
      <c r="BG7246"/>
    </row>
    <row r="7247" spans="3:59" ht="15" x14ac:dyDescent="0.25">
      <c r="C7247"/>
      <c r="D7247"/>
      <c r="E7247"/>
      <c r="AH7247"/>
      <c r="BG7247"/>
    </row>
    <row r="7248" spans="3:59" ht="15" x14ac:dyDescent="0.25">
      <c r="C7248"/>
      <c r="D7248"/>
      <c r="E7248"/>
      <c r="AH7248"/>
      <c r="BG7248"/>
    </row>
    <row r="7249" spans="3:59" ht="15" x14ac:dyDescent="0.25">
      <c r="C7249"/>
      <c r="D7249"/>
      <c r="E7249"/>
      <c r="AH7249"/>
      <c r="BG7249"/>
    </row>
    <row r="7250" spans="3:59" ht="15" x14ac:dyDescent="0.25">
      <c r="C7250"/>
      <c r="D7250"/>
      <c r="E7250"/>
      <c r="AH7250"/>
      <c r="BG7250"/>
    </row>
    <row r="7251" spans="3:59" ht="15" x14ac:dyDescent="0.25">
      <c r="C7251"/>
      <c r="D7251"/>
      <c r="E7251"/>
      <c r="AH7251"/>
      <c r="BG7251"/>
    </row>
    <row r="7252" spans="3:59" ht="15" x14ac:dyDescent="0.25">
      <c r="C7252"/>
      <c r="D7252"/>
      <c r="E7252"/>
      <c r="AH7252"/>
      <c r="BG7252"/>
    </row>
    <row r="7253" spans="3:59" ht="15" x14ac:dyDescent="0.25">
      <c r="C7253"/>
      <c r="D7253"/>
      <c r="E7253"/>
      <c r="AH7253"/>
      <c r="BG7253"/>
    </row>
    <row r="7254" spans="3:59" ht="15" x14ac:dyDescent="0.25">
      <c r="C7254"/>
      <c r="D7254"/>
      <c r="E7254"/>
      <c r="AH7254"/>
      <c r="BG7254"/>
    </row>
    <row r="7255" spans="3:59" ht="15" x14ac:dyDescent="0.25">
      <c r="C7255"/>
      <c r="D7255"/>
      <c r="E7255"/>
      <c r="AH7255"/>
      <c r="BG7255"/>
    </row>
    <row r="7256" spans="3:59" ht="15" x14ac:dyDescent="0.25">
      <c r="C7256"/>
      <c r="D7256"/>
      <c r="E7256"/>
      <c r="AH7256"/>
      <c r="BG7256"/>
    </row>
    <row r="7257" spans="3:59" ht="15" x14ac:dyDescent="0.25">
      <c r="C7257"/>
      <c r="D7257"/>
      <c r="E7257"/>
      <c r="AH7257"/>
      <c r="BG7257"/>
    </row>
    <row r="7258" spans="3:59" ht="15" x14ac:dyDescent="0.25">
      <c r="C7258"/>
      <c r="D7258"/>
      <c r="E7258"/>
      <c r="AH7258"/>
      <c r="BG7258"/>
    </row>
    <row r="7259" spans="3:59" ht="15" x14ac:dyDescent="0.25">
      <c r="C7259"/>
      <c r="D7259"/>
      <c r="E7259"/>
      <c r="AH7259"/>
      <c r="BG7259"/>
    </row>
    <row r="7260" spans="3:59" ht="15" x14ac:dyDescent="0.25">
      <c r="C7260"/>
      <c r="D7260"/>
      <c r="E7260"/>
      <c r="AH7260"/>
      <c r="BG7260"/>
    </row>
    <row r="7261" spans="3:59" ht="15" x14ac:dyDescent="0.25">
      <c r="C7261"/>
      <c r="D7261"/>
      <c r="E7261"/>
      <c r="AH7261"/>
      <c r="BG7261"/>
    </row>
    <row r="7262" spans="3:59" ht="15" x14ac:dyDescent="0.25">
      <c r="C7262"/>
      <c r="D7262"/>
      <c r="E7262"/>
      <c r="AH7262"/>
      <c r="BG7262"/>
    </row>
    <row r="7263" spans="3:59" ht="15" x14ac:dyDescent="0.25">
      <c r="C7263"/>
      <c r="D7263"/>
      <c r="E7263"/>
      <c r="AH7263"/>
      <c r="BG7263"/>
    </row>
    <row r="7264" spans="3:59" ht="15" x14ac:dyDescent="0.25">
      <c r="C7264"/>
      <c r="D7264"/>
      <c r="E7264"/>
      <c r="AH7264"/>
      <c r="BG7264"/>
    </row>
    <row r="7265" spans="3:59" ht="15" x14ac:dyDescent="0.25">
      <c r="C7265"/>
      <c r="D7265"/>
      <c r="E7265"/>
      <c r="AH7265"/>
      <c r="BG7265"/>
    </row>
    <row r="7266" spans="3:59" ht="15" x14ac:dyDescent="0.25">
      <c r="C7266"/>
      <c r="D7266"/>
      <c r="E7266"/>
      <c r="AH7266"/>
      <c r="BG7266"/>
    </row>
    <row r="7267" spans="3:59" ht="15" x14ac:dyDescent="0.25">
      <c r="C7267"/>
      <c r="D7267"/>
      <c r="E7267"/>
      <c r="AH7267"/>
      <c r="BG7267"/>
    </row>
    <row r="7268" spans="3:59" ht="15" x14ac:dyDescent="0.25">
      <c r="C7268"/>
      <c r="D7268"/>
      <c r="E7268"/>
      <c r="AH7268"/>
      <c r="BG7268"/>
    </row>
    <row r="7269" spans="3:59" ht="15" x14ac:dyDescent="0.25">
      <c r="C7269"/>
      <c r="D7269"/>
      <c r="E7269"/>
      <c r="AH7269"/>
      <c r="BG7269"/>
    </row>
    <row r="7270" spans="3:59" ht="15" x14ac:dyDescent="0.25">
      <c r="C7270"/>
      <c r="D7270"/>
      <c r="E7270"/>
      <c r="AH7270"/>
      <c r="BG7270"/>
    </row>
    <row r="7271" spans="3:59" ht="15" x14ac:dyDescent="0.25">
      <c r="C7271"/>
      <c r="D7271"/>
      <c r="E7271"/>
      <c r="AH7271"/>
      <c r="BG7271"/>
    </row>
    <row r="7272" spans="3:59" ht="15" x14ac:dyDescent="0.25">
      <c r="C7272"/>
      <c r="D7272"/>
      <c r="E7272"/>
      <c r="AH7272"/>
      <c r="BG7272"/>
    </row>
    <row r="7273" spans="3:59" ht="15" x14ac:dyDescent="0.25">
      <c r="C7273"/>
      <c r="D7273"/>
      <c r="E7273"/>
      <c r="AH7273"/>
      <c r="BG7273"/>
    </row>
    <row r="7274" spans="3:59" ht="15" x14ac:dyDescent="0.25">
      <c r="C7274"/>
      <c r="D7274"/>
      <c r="E7274"/>
      <c r="AH7274"/>
      <c r="BG7274"/>
    </row>
    <row r="7275" spans="3:59" ht="15" x14ac:dyDescent="0.25">
      <c r="C7275"/>
      <c r="D7275"/>
      <c r="E7275"/>
      <c r="AH7275"/>
      <c r="BG7275"/>
    </row>
    <row r="7276" spans="3:59" ht="15" x14ac:dyDescent="0.25">
      <c r="C7276"/>
      <c r="D7276"/>
      <c r="E7276"/>
      <c r="AH7276"/>
      <c r="BG7276"/>
    </row>
    <row r="7277" spans="3:59" ht="15" x14ac:dyDescent="0.25">
      <c r="C7277"/>
      <c r="D7277"/>
      <c r="E7277"/>
      <c r="AH7277"/>
      <c r="BG7277"/>
    </row>
    <row r="7278" spans="3:59" ht="15" x14ac:dyDescent="0.25">
      <c r="C7278"/>
      <c r="D7278"/>
      <c r="E7278"/>
      <c r="AH7278"/>
      <c r="BG7278"/>
    </row>
    <row r="7279" spans="3:59" ht="15" x14ac:dyDescent="0.25">
      <c r="C7279"/>
      <c r="D7279"/>
      <c r="E7279"/>
      <c r="AH7279"/>
      <c r="BG7279"/>
    </row>
    <row r="7280" spans="3:59" ht="15" x14ac:dyDescent="0.25">
      <c r="C7280"/>
      <c r="D7280"/>
      <c r="E7280"/>
      <c r="AH7280"/>
      <c r="BG7280"/>
    </row>
    <row r="7281" spans="3:59" ht="15" x14ac:dyDescent="0.25">
      <c r="C7281"/>
      <c r="D7281"/>
      <c r="E7281"/>
      <c r="AH7281"/>
      <c r="BG7281"/>
    </row>
    <row r="7282" spans="3:59" ht="15" x14ac:dyDescent="0.25">
      <c r="C7282"/>
      <c r="D7282"/>
      <c r="E7282"/>
      <c r="AH7282"/>
      <c r="BG7282"/>
    </row>
    <row r="7283" spans="3:59" ht="15" x14ac:dyDescent="0.25">
      <c r="C7283"/>
      <c r="D7283"/>
      <c r="E7283"/>
      <c r="AH7283"/>
      <c r="BG7283"/>
    </row>
    <row r="7284" spans="3:59" ht="15" x14ac:dyDescent="0.25">
      <c r="C7284"/>
      <c r="D7284"/>
      <c r="E7284"/>
      <c r="AH7284"/>
      <c r="BG7284"/>
    </row>
    <row r="7285" spans="3:59" ht="15" x14ac:dyDescent="0.25">
      <c r="C7285"/>
      <c r="D7285"/>
      <c r="E7285"/>
      <c r="AH7285"/>
      <c r="BG7285"/>
    </row>
    <row r="7286" spans="3:59" ht="15" x14ac:dyDescent="0.25">
      <c r="C7286"/>
      <c r="D7286"/>
      <c r="E7286"/>
      <c r="AH7286"/>
      <c r="BG7286"/>
    </row>
    <row r="7287" spans="3:59" ht="15" x14ac:dyDescent="0.25">
      <c r="C7287"/>
      <c r="D7287"/>
      <c r="E7287"/>
      <c r="AH7287"/>
      <c r="BG7287"/>
    </row>
    <row r="7288" spans="3:59" ht="15" x14ac:dyDescent="0.25">
      <c r="C7288"/>
      <c r="D7288"/>
      <c r="E7288"/>
      <c r="AH7288"/>
      <c r="BG7288"/>
    </row>
    <row r="7289" spans="3:59" ht="15" x14ac:dyDescent="0.25">
      <c r="C7289"/>
      <c r="D7289"/>
      <c r="E7289"/>
      <c r="AH7289"/>
      <c r="BG7289"/>
    </row>
    <row r="7290" spans="3:59" ht="15" x14ac:dyDescent="0.25">
      <c r="C7290"/>
      <c r="D7290"/>
      <c r="E7290"/>
      <c r="AH7290"/>
      <c r="BG7290"/>
    </row>
    <row r="7291" spans="3:59" ht="15" x14ac:dyDescent="0.25">
      <c r="C7291"/>
      <c r="D7291"/>
      <c r="E7291"/>
      <c r="AH7291"/>
      <c r="BG7291"/>
    </row>
    <row r="7292" spans="3:59" ht="15" x14ac:dyDescent="0.25">
      <c r="C7292"/>
      <c r="D7292"/>
      <c r="E7292"/>
      <c r="AH7292"/>
      <c r="BG7292"/>
    </row>
    <row r="7293" spans="3:59" ht="15" x14ac:dyDescent="0.25">
      <c r="C7293"/>
      <c r="D7293"/>
      <c r="E7293"/>
      <c r="AH7293"/>
      <c r="BG7293"/>
    </row>
    <row r="7294" spans="3:59" ht="15" x14ac:dyDescent="0.25">
      <c r="C7294"/>
      <c r="D7294"/>
      <c r="E7294"/>
      <c r="AH7294"/>
      <c r="BG7294"/>
    </row>
    <row r="7295" spans="3:59" ht="15" x14ac:dyDescent="0.25">
      <c r="C7295"/>
      <c r="D7295"/>
      <c r="E7295"/>
      <c r="AH7295"/>
      <c r="BG7295"/>
    </row>
    <row r="7296" spans="3:59" ht="15" x14ac:dyDescent="0.25">
      <c r="C7296"/>
      <c r="D7296"/>
      <c r="E7296"/>
      <c r="AH7296"/>
      <c r="BG7296"/>
    </row>
    <row r="7297" spans="3:59" ht="15" x14ac:dyDescent="0.25">
      <c r="C7297"/>
      <c r="D7297"/>
      <c r="E7297"/>
      <c r="AH7297"/>
      <c r="BG7297"/>
    </row>
    <row r="7298" spans="3:59" ht="15" x14ac:dyDescent="0.25">
      <c r="C7298"/>
      <c r="D7298"/>
      <c r="E7298"/>
      <c r="AH7298"/>
      <c r="BG7298"/>
    </row>
    <row r="7299" spans="3:59" ht="15" x14ac:dyDescent="0.25">
      <c r="C7299"/>
      <c r="D7299"/>
      <c r="E7299"/>
      <c r="AH7299"/>
      <c r="BG7299"/>
    </row>
    <row r="7300" spans="3:59" ht="15" x14ac:dyDescent="0.25">
      <c r="C7300"/>
      <c r="D7300"/>
      <c r="E7300"/>
      <c r="AH7300"/>
      <c r="BG7300"/>
    </row>
    <row r="7301" spans="3:59" ht="15" x14ac:dyDescent="0.25">
      <c r="C7301"/>
      <c r="D7301"/>
      <c r="E7301"/>
      <c r="AH7301"/>
      <c r="BG7301"/>
    </row>
    <row r="7302" spans="3:59" ht="15" x14ac:dyDescent="0.25">
      <c r="C7302"/>
      <c r="D7302"/>
      <c r="E7302"/>
      <c r="AH7302"/>
      <c r="BG7302"/>
    </row>
    <row r="7303" spans="3:59" ht="15" x14ac:dyDescent="0.25">
      <c r="C7303"/>
      <c r="D7303"/>
      <c r="E7303"/>
      <c r="AH7303"/>
      <c r="BG7303"/>
    </row>
    <row r="7304" spans="3:59" ht="15" x14ac:dyDescent="0.25">
      <c r="C7304"/>
      <c r="D7304"/>
      <c r="E7304"/>
      <c r="AH7304"/>
      <c r="BG7304"/>
    </row>
    <row r="7305" spans="3:59" ht="15" x14ac:dyDescent="0.25">
      <c r="C7305"/>
      <c r="D7305"/>
      <c r="E7305"/>
      <c r="AH7305"/>
      <c r="BG7305"/>
    </row>
    <row r="7306" spans="3:59" ht="15" x14ac:dyDescent="0.25">
      <c r="C7306"/>
      <c r="D7306"/>
      <c r="E7306"/>
      <c r="AH7306"/>
      <c r="BG7306"/>
    </row>
    <row r="7307" spans="3:59" ht="15" x14ac:dyDescent="0.25">
      <c r="C7307"/>
      <c r="D7307"/>
      <c r="E7307"/>
      <c r="AH7307"/>
      <c r="BG7307"/>
    </row>
    <row r="7308" spans="3:59" ht="15" x14ac:dyDescent="0.25">
      <c r="C7308"/>
      <c r="D7308"/>
      <c r="E7308"/>
      <c r="AH7308"/>
      <c r="BG7308"/>
    </row>
    <row r="7309" spans="3:59" ht="15" x14ac:dyDescent="0.25">
      <c r="C7309"/>
      <c r="D7309"/>
      <c r="E7309"/>
      <c r="AH7309"/>
      <c r="BG7309"/>
    </row>
    <row r="7310" spans="3:59" ht="15" x14ac:dyDescent="0.25">
      <c r="C7310"/>
      <c r="D7310"/>
      <c r="E7310"/>
      <c r="AH7310"/>
      <c r="BG7310"/>
    </row>
    <row r="7311" spans="3:59" ht="15" x14ac:dyDescent="0.25">
      <c r="C7311"/>
      <c r="D7311"/>
      <c r="E7311"/>
      <c r="AH7311"/>
      <c r="BG7311"/>
    </row>
    <row r="7312" spans="3:59" ht="15" x14ac:dyDescent="0.25">
      <c r="C7312"/>
      <c r="D7312"/>
      <c r="E7312"/>
      <c r="AH7312"/>
      <c r="BG7312"/>
    </row>
    <row r="7313" spans="3:59" ht="15" x14ac:dyDescent="0.25">
      <c r="C7313"/>
      <c r="D7313"/>
      <c r="E7313"/>
      <c r="AH7313"/>
      <c r="BG7313"/>
    </row>
    <row r="7314" spans="3:59" ht="15" x14ac:dyDescent="0.25">
      <c r="C7314"/>
      <c r="D7314"/>
      <c r="E7314"/>
      <c r="AH7314"/>
      <c r="BG7314"/>
    </row>
    <row r="7315" spans="3:59" ht="15" x14ac:dyDescent="0.25">
      <c r="C7315"/>
      <c r="D7315"/>
      <c r="E7315"/>
      <c r="AH7315"/>
      <c r="BG7315"/>
    </row>
    <row r="7316" spans="3:59" ht="15" x14ac:dyDescent="0.25">
      <c r="C7316"/>
      <c r="D7316"/>
      <c r="E7316"/>
      <c r="AH7316"/>
      <c r="BG7316"/>
    </row>
    <row r="7317" spans="3:59" ht="15" x14ac:dyDescent="0.25">
      <c r="C7317"/>
      <c r="D7317"/>
      <c r="E7317"/>
      <c r="AH7317"/>
      <c r="BG7317"/>
    </row>
    <row r="7318" spans="3:59" ht="15" x14ac:dyDescent="0.25">
      <c r="C7318"/>
      <c r="D7318"/>
      <c r="E7318"/>
      <c r="AH7318"/>
      <c r="BG7318"/>
    </row>
    <row r="7319" spans="3:59" ht="15" x14ac:dyDescent="0.25">
      <c r="C7319"/>
      <c r="D7319"/>
      <c r="E7319"/>
      <c r="AH7319"/>
      <c r="BG7319"/>
    </row>
    <row r="7320" spans="3:59" ht="15" x14ac:dyDescent="0.25">
      <c r="C7320"/>
      <c r="D7320"/>
      <c r="E7320"/>
      <c r="AH7320"/>
      <c r="BG7320"/>
    </row>
    <row r="7321" spans="3:59" ht="15" x14ac:dyDescent="0.25">
      <c r="C7321"/>
      <c r="D7321"/>
      <c r="E7321"/>
      <c r="AH7321"/>
      <c r="BG7321"/>
    </row>
    <row r="7322" spans="3:59" ht="15" x14ac:dyDescent="0.25">
      <c r="C7322"/>
      <c r="D7322"/>
      <c r="E7322"/>
      <c r="AH7322"/>
      <c r="BG7322"/>
    </row>
    <row r="7323" spans="3:59" ht="15" x14ac:dyDescent="0.25">
      <c r="C7323"/>
      <c r="D7323"/>
      <c r="E7323"/>
      <c r="AH7323"/>
      <c r="BG7323"/>
    </row>
    <row r="7324" spans="3:59" ht="15" x14ac:dyDescent="0.25">
      <c r="C7324"/>
      <c r="D7324"/>
      <c r="E7324"/>
      <c r="AH7324"/>
      <c r="BG7324"/>
    </row>
    <row r="7325" spans="3:59" ht="15" x14ac:dyDescent="0.25">
      <c r="C7325"/>
      <c r="D7325"/>
      <c r="E7325"/>
      <c r="AH7325"/>
      <c r="BG7325"/>
    </row>
    <row r="7326" spans="3:59" ht="15" x14ac:dyDescent="0.25">
      <c r="C7326"/>
      <c r="D7326"/>
      <c r="E7326"/>
      <c r="AH7326"/>
      <c r="BG7326"/>
    </row>
    <row r="7327" spans="3:59" ht="15" x14ac:dyDescent="0.25">
      <c r="C7327"/>
      <c r="D7327"/>
      <c r="E7327"/>
      <c r="AH7327"/>
      <c r="BG7327"/>
    </row>
    <row r="7328" spans="3:59" ht="15" x14ac:dyDescent="0.25">
      <c r="C7328"/>
      <c r="D7328"/>
      <c r="E7328"/>
      <c r="AH7328"/>
      <c r="BG7328"/>
    </row>
    <row r="7329" spans="3:59" ht="15" x14ac:dyDescent="0.25">
      <c r="C7329"/>
      <c r="D7329"/>
      <c r="E7329"/>
      <c r="AH7329"/>
      <c r="BG7329"/>
    </row>
    <row r="7330" spans="3:59" ht="15" x14ac:dyDescent="0.25">
      <c r="C7330"/>
      <c r="D7330"/>
      <c r="E7330"/>
      <c r="AH7330"/>
      <c r="BG7330"/>
    </row>
    <row r="7331" spans="3:59" ht="15" x14ac:dyDescent="0.25">
      <c r="C7331"/>
      <c r="D7331"/>
      <c r="E7331"/>
      <c r="AH7331"/>
      <c r="BG7331"/>
    </row>
    <row r="7332" spans="3:59" ht="15" x14ac:dyDescent="0.25">
      <c r="C7332"/>
      <c r="D7332"/>
      <c r="E7332"/>
      <c r="AH7332"/>
      <c r="BG7332"/>
    </row>
    <row r="7333" spans="3:59" ht="15" x14ac:dyDescent="0.25">
      <c r="C7333"/>
      <c r="D7333"/>
      <c r="E7333"/>
      <c r="AH7333"/>
      <c r="BG7333"/>
    </row>
    <row r="7334" spans="3:59" ht="15" x14ac:dyDescent="0.25">
      <c r="C7334"/>
      <c r="D7334"/>
      <c r="E7334"/>
      <c r="AH7334"/>
      <c r="BG7334"/>
    </row>
    <row r="7335" spans="3:59" ht="15" x14ac:dyDescent="0.25">
      <c r="C7335"/>
      <c r="D7335"/>
      <c r="E7335"/>
      <c r="AH7335"/>
      <c r="BG7335"/>
    </row>
    <row r="7336" spans="3:59" ht="15" x14ac:dyDescent="0.25">
      <c r="C7336"/>
      <c r="D7336"/>
      <c r="E7336"/>
      <c r="AH7336"/>
      <c r="BG7336"/>
    </row>
    <row r="7337" spans="3:59" ht="15" x14ac:dyDescent="0.25">
      <c r="C7337"/>
      <c r="D7337"/>
      <c r="E7337"/>
      <c r="AH7337"/>
      <c r="BG7337"/>
    </row>
    <row r="7338" spans="3:59" ht="15" x14ac:dyDescent="0.25">
      <c r="C7338"/>
      <c r="D7338"/>
      <c r="E7338"/>
      <c r="AH7338"/>
      <c r="BG7338"/>
    </row>
    <row r="7339" spans="3:59" ht="15" x14ac:dyDescent="0.25">
      <c r="C7339"/>
      <c r="D7339"/>
      <c r="E7339"/>
      <c r="AH7339"/>
      <c r="BG7339"/>
    </row>
    <row r="7340" spans="3:59" ht="15" x14ac:dyDescent="0.25">
      <c r="C7340"/>
      <c r="D7340"/>
      <c r="E7340"/>
      <c r="AH7340"/>
      <c r="BG7340"/>
    </row>
    <row r="7341" spans="3:59" ht="15" x14ac:dyDescent="0.25">
      <c r="C7341"/>
      <c r="D7341"/>
      <c r="E7341"/>
      <c r="AH7341"/>
      <c r="BG7341"/>
    </row>
    <row r="7342" spans="3:59" ht="15" x14ac:dyDescent="0.25">
      <c r="C7342"/>
      <c r="D7342"/>
      <c r="E7342"/>
      <c r="AH7342"/>
      <c r="BG7342"/>
    </row>
    <row r="7343" spans="3:59" ht="15" x14ac:dyDescent="0.25">
      <c r="C7343"/>
      <c r="D7343"/>
      <c r="E7343"/>
      <c r="AH7343"/>
      <c r="BG7343"/>
    </row>
    <row r="7344" spans="3:59" ht="15" x14ac:dyDescent="0.25">
      <c r="C7344"/>
      <c r="D7344"/>
      <c r="E7344"/>
      <c r="AH7344"/>
      <c r="BG7344"/>
    </row>
    <row r="7345" spans="3:59" ht="15" x14ac:dyDescent="0.25">
      <c r="C7345"/>
      <c r="D7345"/>
      <c r="E7345"/>
      <c r="AH7345"/>
      <c r="BG7345"/>
    </row>
    <row r="7346" spans="3:59" ht="15" x14ac:dyDescent="0.25">
      <c r="C7346"/>
      <c r="D7346"/>
      <c r="E7346"/>
      <c r="AH7346"/>
      <c r="BG7346"/>
    </row>
    <row r="7347" spans="3:59" ht="15" x14ac:dyDescent="0.25">
      <c r="C7347"/>
      <c r="D7347"/>
      <c r="E7347"/>
      <c r="AH7347"/>
      <c r="BG7347"/>
    </row>
    <row r="7348" spans="3:59" ht="15" x14ac:dyDescent="0.25">
      <c r="C7348"/>
      <c r="D7348"/>
      <c r="E7348"/>
      <c r="AH7348"/>
      <c r="BG7348"/>
    </row>
    <row r="7349" spans="3:59" ht="15" x14ac:dyDescent="0.25">
      <c r="C7349"/>
      <c r="D7349"/>
      <c r="E7349"/>
      <c r="AH7349"/>
      <c r="BG7349"/>
    </row>
    <row r="7350" spans="3:59" ht="15" x14ac:dyDescent="0.25">
      <c r="C7350"/>
      <c r="D7350"/>
      <c r="E7350"/>
      <c r="AH7350"/>
      <c r="BG7350"/>
    </row>
    <row r="7351" spans="3:59" ht="15" x14ac:dyDescent="0.25">
      <c r="C7351"/>
      <c r="D7351"/>
      <c r="E7351"/>
      <c r="AH7351"/>
      <c r="BG7351"/>
    </row>
    <row r="7352" spans="3:59" ht="15" x14ac:dyDescent="0.25">
      <c r="C7352"/>
      <c r="D7352"/>
      <c r="E7352"/>
      <c r="AH7352"/>
      <c r="BG7352"/>
    </row>
    <row r="7353" spans="3:59" ht="15" x14ac:dyDescent="0.25">
      <c r="C7353"/>
      <c r="D7353"/>
      <c r="E7353"/>
      <c r="AH7353"/>
      <c r="BG7353"/>
    </row>
    <row r="7354" spans="3:59" ht="15" x14ac:dyDescent="0.25">
      <c r="C7354"/>
      <c r="D7354"/>
      <c r="E7354"/>
      <c r="AH7354"/>
      <c r="BG7354"/>
    </row>
    <row r="7355" spans="3:59" ht="15" x14ac:dyDescent="0.25">
      <c r="C7355"/>
      <c r="D7355"/>
      <c r="E7355"/>
      <c r="AH7355"/>
      <c r="BG7355"/>
    </row>
    <row r="7356" spans="3:59" ht="15" x14ac:dyDescent="0.25">
      <c r="C7356"/>
      <c r="D7356"/>
      <c r="E7356"/>
      <c r="AH7356"/>
      <c r="BG7356"/>
    </row>
    <row r="7357" spans="3:59" ht="15" x14ac:dyDescent="0.25">
      <c r="C7357"/>
      <c r="D7357"/>
      <c r="E7357"/>
      <c r="AH7357"/>
      <c r="BG7357"/>
    </row>
    <row r="7358" spans="3:59" ht="15" x14ac:dyDescent="0.25">
      <c r="C7358"/>
      <c r="D7358"/>
      <c r="E7358"/>
      <c r="AH7358"/>
      <c r="BG7358"/>
    </row>
    <row r="7359" spans="3:59" ht="15" x14ac:dyDescent="0.25">
      <c r="C7359"/>
      <c r="D7359"/>
      <c r="E7359"/>
      <c r="AH7359"/>
      <c r="BG7359"/>
    </row>
    <row r="7360" spans="3:59" ht="15" x14ac:dyDescent="0.25">
      <c r="C7360"/>
      <c r="D7360"/>
      <c r="E7360"/>
      <c r="AH7360"/>
      <c r="BG7360"/>
    </row>
    <row r="7361" spans="3:59" ht="15" x14ac:dyDescent="0.25">
      <c r="C7361"/>
      <c r="D7361"/>
      <c r="E7361"/>
      <c r="AH7361"/>
      <c r="BG7361"/>
    </row>
    <row r="7362" spans="3:59" ht="15" x14ac:dyDescent="0.25">
      <c r="C7362"/>
      <c r="D7362"/>
      <c r="E7362"/>
      <c r="AH7362"/>
      <c r="BG7362"/>
    </row>
    <row r="7363" spans="3:59" ht="15" x14ac:dyDescent="0.25">
      <c r="C7363"/>
      <c r="D7363"/>
      <c r="E7363"/>
      <c r="AH7363"/>
      <c r="BG7363"/>
    </row>
    <row r="7364" spans="3:59" ht="15" x14ac:dyDescent="0.25">
      <c r="C7364"/>
      <c r="D7364"/>
      <c r="E7364"/>
      <c r="AH7364"/>
      <c r="BG7364"/>
    </row>
    <row r="7365" spans="3:59" ht="15" x14ac:dyDescent="0.25">
      <c r="C7365"/>
      <c r="D7365"/>
      <c r="E7365"/>
      <c r="AH7365"/>
      <c r="BG7365"/>
    </row>
    <row r="7366" spans="3:59" ht="15" x14ac:dyDescent="0.25">
      <c r="C7366"/>
      <c r="D7366"/>
      <c r="E7366"/>
      <c r="AH7366"/>
      <c r="BG7366"/>
    </row>
    <row r="7367" spans="3:59" ht="15" x14ac:dyDescent="0.25">
      <c r="C7367"/>
      <c r="D7367"/>
      <c r="E7367"/>
      <c r="AH7367"/>
      <c r="BG7367"/>
    </row>
    <row r="7368" spans="3:59" ht="15" x14ac:dyDescent="0.25">
      <c r="C7368"/>
      <c r="D7368"/>
      <c r="E7368"/>
      <c r="AH7368"/>
      <c r="BG7368"/>
    </row>
    <row r="7369" spans="3:59" ht="15" x14ac:dyDescent="0.25">
      <c r="C7369"/>
      <c r="D7369"/>
      <c r="E7369"/>
      <c r="AH7369"/>
      <c r="BG7369"/>
    </row>
    <row r="7370" spans="3:59" ht="15" x14ac:dyDescent="0.25">
      <c r="C7370"/>
      <c r="D7370"/>
      <c r="E7370"/>
      <c r="AH7370"/>
      <c r="BG7370"/>
    </row>
    <row r="7371" spans="3:59" ht="15" x14ac:dyDescent="0.25">
      <c r="C7371"/>
      <c r="D7371"/>
      <c r="E7371"/>
      <c r="AH7371"/>
      <c r="BG7371"/>
    </row>
    <row r="7372" spans="3:59" ht="15" x14ac:dyDescent="0.25">
      <c r="C7372"/>
      <c r="D7372"/>
      <c r="E7372"/>
      <c r="AH7372"/>
      <c r="BG7372"/>
    </row>
    <row r="7373" spans="3:59" ht="15" x14ac:dyDescent="0.25">
      <c r="C7373"/>
      <c r="D7373"/>
      <c r="E7373"/>
      <c r="AH7373"/>
      <c r="BG7373"/>
    </row>
    <row r="7374" spans="3:59" ht="15" x14ac:dyDescent="0.25">
      <c r="C7374"/>
      <c r="D7374"/>
      <c r="E7374"/>
      <c r="AH7374"/>
      <c r="BG7374"/>
    </row>
    <row r="7375" spans="3:59" ht="15" x14ac:dyDescent="0.25">
      <c r="C7375"/>
      <c r="D7375"/>
      <c r="E7375"/>
      <c r="AH7375"/>
      <c r="BG7375"/>
    </row>
    <row r="7376" spans="3:59" ht="15" x14ac:dyDescent="0.25">
      <c r="C7376"/>
      <c r="D7376"/>
      <c r="E7376"/>
      <c r="AH7376"/>
      <c r="BG7376"/>
    </row>
    <row r="7377" spans="3:59" ht="15" x14ac:dyDescent="0.25">
      <c r="C7377"/>
      <c r="D7377"/>
      <c r="E7377"/>
      <c r="AH7377"/>
      <c r="BG7377"/>
    </row>
    <row r="7378" spans="3:59" ht="15" x14ac:dyDescent="0.25">
      <c r="C7378"/>
      <c r="D7378"/>
      <c r="E7378"/>
      <c r="AH7378"/>
      <c r="BG7378"/>
    </row>
    <row r="7379" spans="3:59" ht="15" x14ac:dyDescent="0.25">
      <c r="C7379"/>
      <c r="D7379"/>
      <c r="E7379"/>
      <c r="AH7379"/>
      <c r="BG7379"/>
    </row>
    <row r="7380" spans="3:59" ht="15" x14ac:dyDescent="0.25">
      <c r="C7380"/>
      <c r="D7380"/>
      <c r="E7380"/>
      <c r="AH7380"/>
      <c r="BG7380"/>
    </row>
    <row r="7381" spans="3:59" ht="15" x14ac:dyDescent="0.25">
      <c r="C7381"/>
      <c r="D7381"/>
      <c r="E7381"/>
      <c r="AH7381"/>
      <c r="BG7381"/>
    </row>
    <row r="7382" spans="3:59" ht="15" x14ac:dyDescent="0.25">
      <c r="C7382"/>
      <c r="D7382"/>
      <c r="E7382"/>
      <c r="AH7382"/>
      <c r="BG7382"/>
    </row>
    <row r="7383" spans="3:59" ht="15" x14ac:dyDescent="0.25">
      <c r="C7383"/>
      <c r="D7383"/>
      <c r="E7383"/>
      <c r="AH7383"/>
      <c r="BG7383"/>
    </row>
    <row r="7384" spans="3:59" ht="15" x14ac:dyDescent="0.25">
      <c r="C7384"/>
      <c r="D7384"/>
      <c r="E7384"/>
      <c r="AH7384"/>
      <c r="BG7384"/>
    </row>
    <row r="7385" spans="3:59" ht="15" x14ac:dyDescent="0.25">
      <c r="C7385"/>
      <c r="D7385"/>
      <c r="E7385"/>
      <c r="AH7385"/>
      <c r="BG7385"/>
    </row>
    <row r="7386" spans="3:59" ht="15" x14ac:dyDescent="0.25">
      <c r="C7386"/>
      <c r="D7386"/>
      <c r="E7386"/>
      <c r="AH7386"/>
      <c r="BG7386"/>
    </row>
    <row r="7387" spans="3:59" ht="15" x14ac:dyDescent="0.25">
      <c r="C7387"/>
      <c r="D7387"/>
      <c r="E7387"/>
      <c r="AH7387"/>
      <c r="BG7387"/>
    </row>
    <row r="7388" spans="3:59" ht="15" x14ac:dyDescent="0.25">
      <c r="C7388"/>
      <c r="D7388"/>
      <c r="E7388"/>
      <c r="AH7388"/>
      <c r="BG7388"/>
    </row>
    <row r="7389" spans="3:59" ht="15" x14ac:dyDescent="0.25">
      <c r="C7389"/>
      <c r="D7389"/>
      <c r="E7389"/>
      <c r="AH7389"/>
      <c r="BG7389"/>
    </row>
    <row r="7390" spans="3:59" ht="15" x14ac:dyDescent="0.25">
      <c r="C7390"/>
      <c r="D7390"/>
      <c r="E7390"/>
      <c r="AH7390"/>
      <c r="BG7390"/>
    </row>
    <row r="7391" spans="3:59" ht="15" x14ac:dyDescent="0.25">
      <c r="C7391"/>
      <c r="D7391"/>
      <c r="E7391"/>
      <c r="AH7391"/>
      <c r="BG7391"/>
    </row>
    <row r="7392" spans="3:59" ht="15" x14ac:dyDescent="0.25">
      <c r="C7392"/>
      <c r="D7392"/>
      <c r="E7392"/>
      <c r="AH7392"/>
      <c r="BG7392"/>
    </row>
    <row r="7393" spans="3:59" ht="15" x14ac:dyDescent="0.25">
      <c r="C7393"/>
      <c r="D7393"/>
      <c r="E7393"/>
      <c r="AH7393"/>
      <c r="BG7393"/>
    </row>
    <row r="7394" spans="3:59" ht="15" x14ac:dyDescent="0.25">
      <c r="C7394"/>
      <c r="D7394"/>
      <c r="E7394"/>
      <c r="AH7394"/>
      <c r="BG7394"/>
    </row>
    <row r="7395" spans="3:59" ht="15" x14ac:dyDescent="0.25">
      <c r="C7395"/>
      <c r="D7395"/>
      <c r="E7395"/>
      <c r="AH7395"/>
      <c r="BG7395"/>
    </row>
    <row r="7396" spans="3:59" ht="15" x14ac:dyDescent="0.25">
      <c r="C7396"/>
      <c r="D7396"/>
      <c r="E7396"/>
      <c r="AH7396"/>
      <c r="BG7396"/>
    </row>
    <row r="7397" spans="3:59" ht="15" x14ac:dyDescent="0.25">
      <c r="C7397"/>
      <c r="D7397"/>
      <c r="E7397"/>
      <c r="AH7397"/>
      <c r="BG7397"/>
    </row>
    <row r="7398" spans="3:59" ht="15" x14ac:dyDescent="0.25">
      <c r="C7398"/>
      <c r="D7398"/>
      <c r="E7398"/>
      <c r="AH7398"/>
      <c r="BG7398"/>
    </row>
    <row r="7399" spans="3:59" ht="15" x14ac:dyDescent="0.25">
      <c r="C7399"/>
      <c r="D7399"/>
      <c r="E7399"/>
      <c r="AH7399"/>
      <c r="BG7399"/>
    </row>
    <row r="7400" spans="3:59" ht="15" x14ac:dyDescent="0.25">
      <c r="C7400"/>
      <c r="D7400"/>
      <c r="E7400"/>
      <c r="AH7400"/>
      <c r="BG7400"/>
    </row>
    <row r="7401" spans="3:59" ht="15" x14ac:dyDescent="0.25">
      <c r="C7401"/>
      <c r="D7401"/>
      <c r="E7401"/>
      <c r="AH7401"/>
      <c r="BG7401"/>
    </row>
    <row r="7402" spans="3:59" ht="15" x14ac:dyDescent="0.25">
      <c r="C7402"/>
      <c r="D7402"/>
      <c r="E7402"/>
      <c r="AH7402"/>
      <c r="BG7402"/>
    </row>
    <row r="7403" spans="3:59" ht="15" x14ac:dyDescent="0.25">
      <c r="C7403"/>
      <c r="D7403"/>
      <c r="E7403"/>
      <c r="AH7403"/>
      <c r="BG7403"/>
    </row>
    <row r="7404" spans="3:59" ht="15" x14ac:dyDescent="0.25">
      <c r="C7404"/>
      <c r="D7404"/>
      <c r="E7404"/>
      <c r="AH7404"/>
      <c r="BG7404"/>
    </row>
    <row r="7405" spans="3:59" ht="15" x14ac:dyDescent="0.25">
      <c r="C7405"/>
      <c r="D7405"/>
      <c r="E7405"/>
      <c r="AH7405"/>
      <c r="BG7405"/>
    </row>
    <row r="7406" spans="3:59" ht="15" x14ac:dyDescent="0.25">
      <c r="C7406"/>
      <c r="D7406"/>
      <c r="E7406"/>
      <c r="AH7406"/>
      <c r="BG7406"/>
    </row>
    <row r="7407" spans="3:59" ht="15" x14ac:dyDescent="0.25">
      <c r="C7407"/>
      <c r="D7407"/>
      <c r="E7407"/>
      <c r="AH7407"/>
      <c r="BG7407"/>
    </row>
    <row r="7408" spans="3:59" ht="15" x14ac:dyDescent="0.25">
      <c r="C7408"/>
      <c r="D7408"/>
      <c r="E7408"/>
      <c r="AH7408"/>
      <c r="BG7408"/>
    </row>
    <row r="7409" spans="3:59" ht="15" x14ac:dyDescent="0.25">
      <c r="C7409"/>
      <c r="D7409"/>
      <c r="E7409"/>
      <c r="AH7409"/>
      <c r="BG7409"/>
    </row>
    <row r="7410" spans="3:59" ht="15" x14ac:dyDescent="0.25">
      <c r="C7410"/>
      <c r="D7410"/>
      <c r="E7410"/>
      <c r="AH7410"/>
      <c r="BG7410"/>
    </row>
    <row r="7411" spans="3:59" ht="15" x14ac:dyDescent="0.25">
      <c r="C7411"/>
      <c r="D7411"/>
      <c r="E7411"/>
      <c r="AH7411"/>
      <c r="BG7411"/>
    </row>
    <row r="7412" spans="3:59" ht="15" x14ac:dyDescent="0.25">
      <c r="C7412"/>
      <c r="D7412"/>
      <c r="E7412"/>
      <c r="AH7412"/>
      <c r="BG7412"/>
    </row>
    <row r="7413" spans="3:59" ht="15" x14ac:dyDescent="0.25">
      <c r="C7413"/>
      <c r="D7413"/>
      <c r="E7413"/>
      <c r="AH7413"/>
      <c r="BG7413"/>
    </row>
    <row r="7414" spans="3:59" ht="15" x14ac:dyDescent="0.25">
      <c r="C7414"/>
      <c r="D7414"/>
      <c r="E7414"/>
      <c r="AH7414"/>
      <c r="BG7414"/>
    </row>
    <row r="7415" spans="3:59" ht="15" x14ac:dyDescent="0.25">
      <c r="C7415"/>
      <c r="D7415"/>
      <c r="E7415"/>
      <c r="AH7415"/>
      <c r="BG7415"/>
    </row>
    <row r="7416" spans="3:59" ht="15" x14ac:dyDescent="0.25">
      <c r="C7416"/>
      <c r="D7416"/>
      <c r="E7416"/>
      <c r="AH7416"/>
      <c r="BG7416"/>
    </row>
    <row r="7417" spans="3:59" ht="15" x14ac:dyDescent="0.25">
      <c r="C7417"/>
      <c r="D7417"/>
      <c r="E7417"/>
      <c r="AH7417"/>
      <c r="BG7417"/>
    </row>
    <row r="7418" spans="3:59" ht="15" x14ac:dyDescent="0.25">
      <c r="C7418"/>
      <c r="D7418"/>
      <c r="E7418"/>
      <c r="AH7418"/>
      <c r="BG7418"/>
    </row>
    <row r="7419" spans="3:59" ht="15" x14ac:dyDescent="0.25">
      <c r="C7419"/>
      <c r="D7419"/>
      <c r="E7419"/>
      <c r="AH7419"/>
      <c r="BG7419"/>
    </row>
    <row r="7420" spans="3:59" ht="15" x14ac:dyDescent="0.25">
      <c r="C7420"/>
      <c r="D7420"/>
      <c r="E7420"/>
      <c r="AH7420"/>
      <c r="BG7420"/>
    </row>
    <row r="7421" spans="3:59" ht="15" x14ac:dyDescent="0.25">
      <c r="C7421"/>
      <c r="D7421"/>
      <c r="E7421"/>
      <c r="AH7421"/>
    </row>
    <row r="7422" spans="3:59" ht="15" x14ac:dyDescent="0.25">
      <c r="C7422"/>
      <c r="D7422"/>
      <c r="E7422"/>
    </row>
  </sheetData>
  <autoFilter ref="BG3:BG10">
    <sortState ref="BG4:BG10">
      <sortCondition ref="BG3:BG7434"/>
    </sortState>
  </autoFilter>
  <phoneticPr fontId="2" type="noConversion"/>
  <pageMargins left="0.7" right="0.7" top="0.75" bottom="0.75" header="0.3" footer="0.3"/>
  <pageSetup paperSize="9" scale="31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BG7436"/>
  <sheetViews>
    <sheetView showGridLines="0" zoomScaleNormal="100" workbookViewId="0"/>
  </sheetViews>
  <sheetFormatPr defaultRowHeight="12.75" x14ac:dyDescent="0.25"/>
  <cols>
    <col min="1" max="1" width="9.140625" style="6"/>
    <col min="2" max="2" width="5.85546875" style="6" customWidth="1"/>
    <col min="3" max="3" width="19.28515625" style="6" customWidth="1"/>
    <col min="4" max="4" width="10.140625" style="6" customWidth="1"/>
    <col min="5" max="5" width="12.7109375" style="6" bestFit="1" customWidth="1"/>
    <col min="6" max="6" width="3" style="6" customWidth="1"/>
    <col min="7" max="8" width="10.85546875" style="6" hidden="1" customWidth="1"/>
    <col min="9" max="9" width="3" style="6" hidden="1" customWidth="1"/>
    <col min="10" max="11" width="11.85546875" style="6" hidden="1" customWidth="1"/>
    <col min="12" max="12" width="3" style="6" hidden="1" customWidth="1"/>
    <col min="13" max="13" width="11.42578125" style="6" hidden="1" customWidth="1"/>
    <col min="14" max="14" width="12" style="6" hidden="1" customWidth="1"/>
    <col min="15" max="15" width="3" style="6" hidden="1" customWidth="1"/>
    <col min="16" max="17" width="12" style="6" hidden="1" customWidth="1"/>
    <col min="18" max="18" width="2.28515625" style="6" hidden="1" customWidth="1"/>
    <col min="19" max="20" width="12" style="6" customWidth="1"/>
    <col min="21" max="21" width="3" style="6" customWidth="1"/>
    <col min="22" max="22" width="12.7109375" style="6" customWidth="1"/>
    <col min="23" max="23" width="9.140625" style="6"/>
    <col min="24" max="24" width="2.85546875" style="6" customWidth="1"/>
    <col min="25" max="25" width="11" style="6" customWidth="1"/>
    <col min="26" max="26" width="9.140625" style="6"/>
    <col min="27" max="27" width="3" style="6" customWidth="1"/>
    <col min="28" max="28" width="10.140625" style="6" bestFit="1" customWidth="1"/>
    <col min="29" max="29" width="9.140625" style="6"/>
    <col min="30" max="30" width="3" style="6" customWidth="1"/>
    <col min="31" max="31" width="12.7109375" style="6" customWidth="1"/>
    <col min="32" max="33" width="9.140625" style="6"/>
    <col min="34" max="34" width="14.7109375" style="6" hidden="1" customWidth="1"/>
    <col min="35" max="35" width="9.140625" style="6"/>
    <col min="36" max="36" width="16.7109375" style="6" customWidth="1"/>
    <col min="37" max="37" width="9.140625" style="6"/>
    <col min="38" max="38" width="11.7109375" style="6" customWidth="1"/>
    <col min="39" max="39" width="2.5703125" style="6" customWidth="1"/>
    <col min="40" max="40" width="9.140625" style="6"/>
    <col min="41" max="41" width="10.140625" style="6" bestFit="1" customWidth="1"/>
    <col min="42" max="42" width="2" style="6" customWidth="1"/>
    <col min="43" max="44" width="10.140625" style="6" bestFit="1" customWidth="1"/>
    <col min="45" max="45" width="2.28515625" style="6" customWidth="1"/>
    <col min="46" max="47" width="10.140625" style="6" bestFit="1" customWidth="1"/>
    <col min="48" max="48" width="2.28515625" style="6" customWidth="1"/>
    <col min="49" max="50" width="10.140625" style="6" bestFit="1" customWidth="1"/>
    <col min="51" max="51" width="2" style="6" customWidth="1"/>
    <col min="52" max="52" width="11.42578125" style="6" bestFit="1" customWidth="1"/>
    <col min="53" max="16384" width="9.140625" style="6"/>
  </cols>
  <sheetData>
    <row r="2" spans="3:59" ht="13.5" thickBot="1" x14ac:dyDescent="0.3"/>
    <row r="3" spans="3:59" ht="21.75" customHeight="1" thickTop="1" thickBot="1" x14ac:dyDescent="0.3">
      <c r="C3" s="21" t="s">
        <v>477</v>
      </c>
      <c r="D3" s="8"/>
      <c r="E3" s="56" t="s">
        <v>35</v>
      </c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6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J3" s="21" t="s">
        <v>477</v>
      </c>
      <c r="AL3" s="56" t="s">
        <v>38</v>
      </c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G3" s="6" t="s">
        <v>28</v>
      </c>
    </row>
    <row r="4" spans="3:59" ht="9" customHeight="1" thickTop="1" x14ac:dyDescent="0.25">
      <c r="C4" s="8"/>
      <c r="D4" s="8"/>
      <c r="BG4" s="1" t="s">
        <v>25</v>
      </c>
    </row>
    <row r="5" spans="3:59" ht="14.25" thickBot="1" x14ac:dyDescent="0.3">
      <c r="C5" s="13"/>
      <c r="D5" s="22"/>
      <c r="E5" s="23"/>
      <c r="F5" s="13"/>
      <c r="G5" s="24" t="s">
        <v>467</v>
      </c>
      <c r="H5" s="24"/>
      <c r="I5" s="25"/>
      <c r="J5" s="24" t="s">
        <v>468</v>
      </c>
      <c r="K5" s="24"/>
      <c r="L5" s="25"/>
      <c r="M5" s="24" t="s">
        <v>469</v>
      </c>
      <c r="N5" s="24"/>
      <c r="O5" s="35"/>
      <c r="P5" s="24" t="s">
        <v>16</v>
      </c>
      <c r="Q5" s="24"/>
      <c r="R5" s="35"/>
      <c r="S5" s="24" t="s">
        <v>12</v>
      </c>
      <c r="T5" s="24"/>
      <c r="U5" s="25"/>
      <c r="V5" s="24" t="s">
        <v>470</v>
      </c>
      <c r="W5" s="24"/>
      <c r="X5" s="35" t="s">
        <v>13</v>
      </c>
      <c r="Y5" s="24" t="s">
        <v>14</v>
      </c>
      <c r="Z5" s="24"/>
      <c r="AA5" s="35" t="s">
        <v>13</v>
      </c>
      <c r="AB5" s="24" t="s">
        <v>15</v>
      </c>
      <c r="AC5" s="24"/>
      <c r="AD5" s="25"/>
      <c r="AE5" s="24" t="s">
        <v>485</v>
      </c>
      <c r="AF5" s="24"/>
      <c r="AH5" s="1" t="s">
        <v>450</v>
      </c>
      <c r="AJ5" s="13"/>
      <c r="AK5" s="22"/>
      <c r="AL5" s="23"/>
      <c r="AM5" s="13"/>
      <c r="AZ5" s="35" t="s">
        <v>476</v>
      </c>
      <c r="BA5" s="35"/>
      <c r="BG5" s="1" t="s">
        <v>20</v>
      </c>
    </row>
    <row r="6" spans="3:59" ht="28.5" thickTop="1" thickBot="1" x14ac:dyDescent="0.3">
      <c r="C6" s="26" t="s">
        <v>474</v>
      </c>
      <c r="D6" s="26" t="s">
        <v>473</v>
      </c>
      <c r="E6" s="26" t="s">
        <v>475</v>
      </c>
      <c r="F6" s="17"/>
      <c r="G6" s="27" t="s">
        <v>471</v>
      </c>
      <c r="H6" s="27" t="s">
        <v>472</v>
      </c>
      <c r="I6" s="28"/>
      <c r="J6" s="27" t="s">
        <v>471</v>
      </c>
      <c r="K6" s="27" t="s">
        <v>472</v>
      </c>
      <c r="L6" s="28"/>
      <c r="M6" s="27" t="s">
        <v>471</v>
      </c>
      <c r="N6" s="27" t="s">
        <v>472</v>
      </c>
      <c r="O6" s="27"/>
      <c r="P6" s="27" t="s">
        <v>471</v>
      </c>
      <c r="Q6" s="27" t="s">
        <v>472</v>
      </c>
      <c r="R6" s="27"/>
      <c r="S6" s="27" t="s">
        <v>471</v>
      </c>
      <c r="T6" s="27" t="s">
        <v>472</v>
      </c>
      <c r="U6" s="28"/>
      <c r="V6" s="27" t="s">
        <v>471</v>
      </c>
      <c r="W6" s="27" t="s">
        <v>472</v>
      </c>
      <c r="X6" s="27"/>
      <c r="Y6" s="27" t="s">
        <v>471</v>
      </c>
      <c r="Z6" s="27" t="s">
        <v>472</v>
      </c>
      <c r="AA6" s="27"/>
      <c r="AB6" s="27" t="s">
        <v>471</v>
      </c>
      <c r="AC6" s="27" t="s">
        <v>472</v>
      </c>
      <c r="AD6" s="28"/>
      <c r="AE6" s="27" t="s">
        <v>471</v>
      </c>
      <c r="AF6" s="27" t="s">
        <v>472</v>
      </c>
      <c r="AH6" s="1" t="s">
        <v>453</v>
      </c>
      <c r="AJ6" s="58" t="s">
        <v>36</v>
      </c>
      <c r="AK6" s="38" t="s">
        <v>473</v>
      </c>
      <c r="AL6" s="38" t="s">
        <v>475</v>
      </c>
      <c r="AM6" s="38"/>
      <c r="AN6" s="38" t="s">
        <v>435</v>
      </c>
      <c r="AO6" s="38" t="s">
        <v>438</v>
      </c>
      <c r="AP6" s="38"/>
      <c r="AQ6" s="38" t="s">
        <v>437</v>
      </c>
      <c r="AR6" s="38" t="s">
        <v>439</v>
      </c>
      <c r="AS6" s="38"/>
      <c r="AT6" s="38" t="s">
        <v>434</v>
      </c>
      <c r="AU6" s="38" t="s">
        <v>436</v>
      </c>
      <c r="AV6" s="38"/>
      <c r="AW6" s="38" t="s">
        <v>440</v>
      </c>
      <c r="AX6" s="38" t="s">
        <v>441</v>
      </c>
      <c r="AY6" s="38"/>
      <c r="AZ6" s="47" t="s">
        <v>471</v>
      </c>
      <c r="BA6" s="47" t="s">
        <v>472</v>
      </c>
      <c r="BB6" s="7"/>
      <c r="BG6" s="1" t="s">
        <v>21</v>
      </c>
    </row>
    <row r="7" spans="3:59" ht="18.75" customHeight="1" thickTop="1" thickBot="1" x14ac:dyDescent="0.3">
      <c r="C7" s="29" t="s">
        <v>435</v>
      </c>
      <c r="D7" s="30">
        <v>1763</v>
      </c>
      <c r="E7" s="30">
        <v>966939</v>
      </c>
      <c r="F7" s="13"/>
      <c r="G7" s="14">
        <v>-2889644.5639410024</v>
      </c>
      <c r="H7" s="15">
        <v>-2.9884455626890656</v>
      </c>
      <c r="I7" s="13"/>
      <c r="J7" s="14">
        <v>-4186077.1367759965</v>
      </c>
      <c r="K7" s="15">
        <v>-4.3292049827093502</v>
      </c>
      <c r="L7" s="13"/>
      <c r="M7" s="14">
        <v>-32250100.750936959</v>
      </c>
      <c r="N7" s="15">
        <v>-33.352776908302346</v>
      </c>
      <c r="O7" s="36"/>
      <c r="P7" s="14">
        <v>800330.26369600033</v>
      </c>
      <c r="Q7" s="15">
        <v>0.82769467742639435</v>
      </c>
      <c r="R7" s="36"/>
      <c r="S7" s="14">
        <v>-38525492.187957957</v>
      </c>
      <c r="T7" s="15">
        <v>-39.842732776274367</v>
      </c>
      <c r="U7" s="13"/>
      <c r="V7" s="14">
        <v>-8570136.7284890041</v>
      </c>
      <c r="W7" s="15">
        <v>-8.8631617180494366</v>
      </c>
      <c r="X7" s="36"/>
      <c r="Y7" s="14">
        <v>-2404792.9913999978</v>
      </c>
      <c r="Z7" s="15">
        <v>-2.487016235150302</v>
      </c>
      <c r="AA7" s="36"/>
      <c r="AB7" s="14">
        <v>-11274894.499999996</v>
      </c>
      <c r="AC7" s="15">
        <v>-11.660398949675209</v>
      </c>
      <c r="AD7" s="13"/>
      <c r="AE7" s="14">
        <v>-60775316.40784695</v>
      </c>
      <c r="AF7" s="15">
        <v>-62.853309679149305</v>
      </c>
      <c r="AH7" s="1" t="s">
        <v>454</v>
      </c>
      <c r="AJ7" s="39" t="s">
        <v>29</v>
      </c>
      <c r="AK7" s="40">
        <v>40</v>
      </c>
      <c r="AL7" s="40">
        <v>288430</v>
      </c>
      <c r="AM7" s="48"/>
      <c r="AN7" s="40">
        <v>-860649.89462099993</v>
      </c>
      <c r="AO7" s="40">
        <v>-8259221.6704210006</v>
      </c>
      <c r="AP7" s="48"/>
      <c r="AQ7" s="40">
        <v>-12050373.305247001</v>
      </c>
      <c r="AR7" s="40">
        <v>-8420755.1913019996</v>
      </c>
      <c r="AS7" s="48"/>
      <c r="AT7" s="40">
        <v>-8350243.0207369998</v>
      </c>
      <c r="AU7" s="40">
        <v>-9397243.0939420015</v>
      </c>
      <c r="AV7" s="48"/>
      <c r="AW7" s="40">
        <v>0</v>
      </c>
      <c r="AX7" s="40">
        <v>0</v>
      </c>
      <c r="AY7" s="48"/>
      <c r="AZ7" s="40">
        <v>-47338486.176270001</v>
      </c>
      <c r="BA7" s="51">
        <v>-164.12469637787331</v>
      </c>
      <c r="BG7" s="1" t="s">
        <v>22</v>
      </c>
    </row>
    <row r="8" spans="3:59" ht="17.25" customHeight="1" thickBot="1" x14ac:dyDescent="0.3">
      <c r="C8" s="31" t="s">
        <v>438</v>
      </c>
      <c r="D8" s="16">
        <v>3351</v>
      </c>
      <c r="E8" s="16">
        <v>8354301</v>
      </c>
      <c r="F8" s="13"/>
      <c r="G8" s="14">
        <v>-13208388.945501003</v>
      </c>
      <c r="H8" s="15">
        <v>-1.5810286157394859</v>
      </c>
      <c r="I8" s="13"/>
      <c r="J8" s="14">
        <v>-26305062.450278979</v>
      </c>
      <c r="K8" s="15">
        <v>-3.1486850246692066</v>
      </c>
      <c r="L8" s="13"/>
      <c r="M8" s="14">
        <v>-188342026.53288817</v>
      </c>
      <c r="N8" s="15">
        <v>-22.544318972094516</v>
      </c>
      <c r="O8" s="36"/>
      <c r="P8" s="14">
        <v>4684723.0106300106</v>
      </c>
      <c r="Q8" s="15">
        <v>0.56075583231080739</v>
      </c>
      <c r="R8" s="36"/>
      <c r="S8" s="14">
        <v>-223170754.91803813</v>
      </c>
      <c r="T8" s="15">
        <v>-26.713276780192398</v>
      </c>
      <c r="U8" s="13"/>
      <c r="V8" s="14">
        <v>-35201266.247355968</v>
      </c>
      <c r="W8" s="15">
        <v>-4.213550151874581</v>
      </c>
      <c r="X8" s="36"/>
      <c r="Y8" s="14">
        <v>-26886727.615235016</v>
      </c>
      <c r="Z8" s="15">
        <v>-3.2183096605251613</v>
      </c>
      <c r="AA8" s="36"/>
      <c r="AB8" s="14">
        <v>-81793609.920000032</v>
      </c>
      <c r="AC8" s="15">
        <v>-9.7905988687743033</v>
      </c>
      <c r="AD8" s="13"/>
      <c r="AE8" s="14">
        <v>-367052358.70062912</v>
      </c>
      <c r="AF8" s="15">
        <v>-43.935735461366441</v>
      </c>
      <c r="AH8" s="1" t="s">
        <v>451</v>
      </c>
      <c r="AJ8" s="41" t="s">
        <v>30</v>
      </c>
      <c r="AK8" s="42">
        <v>276</v>
      </c>
      <c r="AL8" s="42">
        <v>1260795</v>
      </c>
      <c r="AM8" s="49"/>
      <c r="AN8" s="42">
        <v>-6278402.5584179992</v>
      </c>
      <c r="AO8" s="42">
        <v>-30020228.887898006</v>
      </c>
      <c r="AP8" s="49"/>
      <c r="AQ8" s="42">
        <v>-25556055.430035993</v>
      </c>
      <c r="AR8" s="42">
        <v>-24192436.069102</v>
      </c>
      <c r="AS8" s="49"/>
      <c r="AT8" s="42">
        <v>-31276645.640147995</v>
      </c>
      <c r="AU8" s="42">
        <v>0</v>
      </c>
      <c r="AV8" s="49"/>
      <c r="AW8" s="42">
        <v>0</v>
      </c>
      <c r="AX8" s="42">
        <v>0</v>
      </c>
      <c r="AY8" s="49"/>
      <c r="AZ8" s="42">
        <v>-117323768.585602</v>
      </c>
      <c r="BA8" s="52">
        <v>-93.055388533109664</v>
      </c>
      <c r="BG8" s="1" t="s">
        <v>23</v>
      </c>
    </row>
    <row r="9" spans="3:59" ht="17.25" customHeight="1" thickBot="1" x14ac:dyDescent="0.3">
      <c r="C9" s="31" t="s">
        <v>437</v>
      </c>
      <c r="D9" s="16">
        <v>1121</v>
      </c>
      <c r="E9" s="16">
        <v>7934853</v>
      </c>
      <c r="F9" s="13"/>
      <c r="G9" s="14">
        <v>-9585063.8646140099</v>
      </c>
      <c r="H9" s="15">
        <v>-1.2079699352482032</v>
      </c>
      <c r="I9" s="13"/>
      <c r="J9" s="14">
        <v>-20772971.029763013</v>
      </c>
      <c r="K9" s="15">
        <v>-2.6179402478865095</v>
      </c>
      <c r="L9" s="13"/>
      <c r="M9" s="14">
        <v>-130915612.24748084</v>
      </c>
      <c r="N9" s="15">
        <v>-16.498807507521668</v>
      </c>
      <c r="O9" s="36"/>
      <c r="P9" s="14">
        <v>3334071.8046829994</v>
      </c>
      <c r="Q9" s="15">
        <v>0.42018066430253964</v>
      </c>
      <c r="R9" s="36"/>
      <c r="S9" s="14">
        <v>-157939575.33717486</v>
      </c>
      <c r="T9" s="15">
        <v>-19.904537026353843</v>
      </c>
      <c r="U9" s="13"/>
      <c r="V9" s="14">
        <v>68626.085341986065</v>
      </c>
      <c r="W9" s="15">
        <v>8.6486901952671415E-3</v>
      </c>
      <c r="X9" s="36"/>
      <c r="Y9" s="14">
        <v>-40980045.148176014</v>
      </c>
      <c r="Z9" s="15">
        <v>-5.1645626135954901</v>
      </c>
      <c r="AA9" s="36"/>
      <c r="AB9" s="14">
        <v>-56326814.479999997</v>
      </c>
      <c r="AC9" s="15">
        <v>-7.0986588510209323</v>
      </c>
      <c r="AD9" s="13"/>
      <c r="AE9" s="14">
        <v>-255177808.88000888</v>
      </c>
      <c r="AF9" s="15">
        <v>-32.159109800774999</v>
      </c>
      <c r="AH9" s="1" t="s">
        <v>445</v>
      </c>
      <c r="AJ9" s="41" t="s">
        <v>31</v>
      </c>
      <c r="AK9" s="42">
        <v>794</v>
      </c>
      <c r="AL9" s="42">
        <v>7001453</v>
      </c>
      <c r="AM9" s="49"/>
      <c r="AN9" s="42">
        <v>-9290221.7909560017</v>
      </c>
      <c r="AO9" s="42">
        <v>-74214853.013887048</v>
      </c>
      <c r="AP9" s="49"/>
      <c r="AQ9" s="42">
        <v>-47246824.711095005</v>
      </c>
      <c r="AR9" s="42">
        <v>-54060234.005748995</v>
      </c>
      <c r="AS9" s="49"/>
      <c r="AT9" s="42">
        <v>-97904050.437990993</v>
      </c>
      <c r="AU9" s="42">
        <v>-35300773.968377002</v>
      </c>
      <c r="AV9" s="49"/>
      <c r="AW9" s="42">
        <v>-65775558.683642</v>
      </c>
      <c r="AX9" s="42">
        <v>-126355094.77719998</v>
      </c>
      <c r="AY9" s="49"/>
      <c r="AZ9" s="42">
        <v>-510147611.38889706</v>
      </c>
      <c r="BA9" s="52">
        <v>-72.863105899432171</v>
      </c>
      <c r="BG9" s="1" t="s">
        <v>24</v>
      </c>
    </row>
    <row r="10" spans="3:59" ht="17.25" customHeight="1" thickBot="1" x14ac:dyDescent="0.3">
      <c r="C10" s="31" t="s">
        <v>439</v>
      </c>
      <c r="D10" s="16">
        <v>689</v>
      </c>
      <c r="E10" s="16">
        <v>9507612</v>
      </c>
      <c r="F10" s="13"/>
      <c r="G10" s="14">
        <v>-10760656.342292998</v>
      </c>
      <c r="H10" s="15">
        <v>-1.1317938029331653</v>
      </c>
      <c r="I10" s="13"/>
      <c r="J10" s="14">
        <v>-24898450.985361993</v>
      </c>
      <c r="K10" s="15">
        <v>-2.6187912364705244</v>
      </c>
      <c r="L10" s="13"/>
      <c r="M10" s="14">
        <v>-159126225.36904204</v>
      </c>
      <c r="N10" s="15">
        <v>-16.736718470320628</v>
      </c>
      <c r="O10" s="36"/>
      <c r="P10" s="14">
        <v>3996573.1297230008</v>
      </c>
      <c r="Q10" s="15">
        <v>0.4203550933423662</v>
      </c>
      <c r="R10" s="36"/>
      <c r="S10" s="14">
        <v>-190788759.56697401</v>
      </c>
      <c r="T10" s="15">
        <v>-20.066948416381948</v>
      </c>
      <c r="U10" s="13"/>
      <c r="V10" s="14">
        <v>4387150.5658740019</v>
      </c>
      <c r="W10" s="15">
        <v>0.46143559138446139</v>
      </c>
      <c r="X10" s="36"/>
      <c r="Y10" s="14">
        <v>-60661879.704734989</v>
      </c>
      <c r="Z10" s="15">
        <v>-6.3803486832166678</v>
      </c>
      <c r="AA10" s="36"/>
      <c r="AB10" s="14">
        <v>-47872281.819999978</v>
      </c>
      <c r="AC10" s="15">
        <v>-5.035153077344761</v>
      </c>
      <c r="AD10" s="13"/>
      <c r="AE10" s="14">
        <v>-294935770.52583498</v>
      </c>
      <c r="AF10" s="15">
        <v>-31.021014585558916</v>
      </c>
      <c r="AH10" s="1" t="s">
        <v>449</v>
      </c>
      <c r="AJ10" s="41" t="s">
        <v>32</v>
      </c>
      <c r="AK10" s="42">
        <v>826</v>
      </c>
      <c r="AL10" s="42">
        <v>8869914</v>
      </c>
      <c r="AM10" s="49"/>
      <c r="AN10" s="42">
        <v>-7844726.9852600023</v>
      </c>
      <c r="AO10" s="42">
        <v>-60905721.358362995</v>
      </c>
      <c r="AP10" s="49"/>
      <c r="AQ10" s="42">
        <v>-44891832.037667021</v>
      </c>
      <c r="AR10" s="42">
        <v>-47348228.844433002</v>
      </c>
      <c r="AS10" s="49"/>
      <c r="AT10" s="42">
        <v>-77427779.881351009</v>
      </c>
      <c r="AU10" s="42">
        <v>-25709337.422086999</v>
      </c>
      <c r="AV10" s="49"/>
      <c r="AW10" s="42">
        <v>-34706458.436717004</v>
      </c>
      <c r="AX10" s="42">
        <v>-228718094.10717401</v>
      </c>
      <c r="AY10" s="49"/>
      <c r="AZ10" s="42">
        <v>-527552179.07305205</v>
      </c>
      <c r="BA10" s="52">
        <v>-59.476583321219579</v>
      </c>
      <c r="BG10" s="1" t="s">
        <v>26</v>
      </c>
    </row>
    <row r="11" spans="3:59" ht="17.25" customHeight="1" thickBot="1" x14ac:dyDescent="0.3">
      <c r="C11" s="31" t="s">
        <v>434</v>
      </c>
      <c r="D11" s="16">
        <v>406</v>
      </c>
      <c r="E11" s="16">
        <v>13346630</v>
      </c>
      <c r="F11" s="13"/>
      <c r="G11" s="14">
        <v>-16731226.771691998</v>
      </c>
      <c r="H11" s="15">
        <v>-1.2535918633911332</v>
      </c>
      <c r="I11" s="13"/>
      <c r="J11" s="14">
        <v>-37441911.280678995</v>
      </c>
      <c r="K11" s="15">
        <v>-2.8053457150366046</v>
      </c>
      <c r="L11" s="13"/>
      <c r="M11" s="14">
        <v>-235834741.89023605</v>
      </c>
      <c r="N11" s="15">
        <v>-17.669984249974416</v>
      </c>
      <c r="O11" s="36"/>
      <c r="P11" s="14">
        <v>5887981.2591219982</v>
      </c>
      <c r="Q11" s="15">
        <v>0.44115864897146306</v>
      </c>
      <c r="R11" s="36"/>
      <c r="S11" s="14">
        <v>-284119898.68348503</v>
      </c>
      <c r="T11" s="15">
        <v>-21.287763179430691</v>
      </c>
      <c r="U11" s="13"/>
      <c r="V11" s="14">
        <v>7746169.4796440024</v>
      </c>
      <c r="W11" s="15">
        <v>0.58038392310598275</v>
      </c>
      <c r="X11" s="36"/>
      <c r="Y11" s="14">
        <v>-128809815.02177896</v>
      </c>
      <c r="Z11" s="15">
        <v>-9.6511115556345644</v>
      </c>
      <c r="AA11" s="36"/>
      <c r="AB11" s="14">
        <v>-46863804.319999993</v>
      </c>
      <c r="AC11" s="15">
        <v>-3.5112836963338308</v>
      </c>
      <c r="AD11" s="13"/>
      <c r="AE11" s="14">
        <v>-452047348.54561996</v>
      </c>
      <c r="AF11" s="15">
        <v>-33.869774508293105</v>
      </c>
      <c r="AH11" s="1" t="s">
        <v>443</v>
      </c>
      <c r="AJ11" s="41" t="s">
        <v>33</v>
      </c>
      <c r="AK11" s="42">
        <v>2441</v>
      </c>
      <c r="AL11" s="42">
        <v>18361974</v>
      </c>
      <c r="AM11" s="49"/>
      <c r="AN11" s="42">
        <v>-21488307.04461899</v>
      </c>
      <c r="AO11" s="42">
        <v>-111611502.55032507</v>
      </c>
      <c r="AP11" s="49"/>
      <c r="AQ11" s="42">
        <v>-64074339.315550029</v>
      </c>
      <c r="AR11" s="42">
        <v>-89145907.851203918</v>
      </c>
      <c r="AS11" s="49"/>
      <c r="AT11" s="42">
        <v>-145034769.19944999</v>
      </c>
      <c r="AU11" s="42">
        <v>-61752072.916504994</v>
      </c>
      <c r="AV11" s="49"/>
      <c r="AW11" s="42">
        <v>-82251252.984623984</v>
      </c>
      <c r="AX11" s="42">
        <v>-100164906.59972499</v>
      </c>
      <c r="AY11" s="49"/>
      <c r="AZ11" s="42">
        <v>-675523058.46200204</v>
      </c>
      <c r="BA11" s="52">
        <v>-36.789239460964382</v>
      </c>
      <c r="BG11"/>
    </row>
    <row r="12" spans="3:59" ht="17.25" customHeight="1" thickBot="1" x14ac:dyDescent="0.3">
      <c r="C12" s="31" t="s">
        <v>436</v>
      </c>
      <c r="D12" s="16">
        <v>58</v>
      </c>
      <c r="E12" s="16">
        <v>4395427</v>
      </c>
      <c r="F12" s="13"/>
      <c r="G12" s="14">
        <v>-14911777.385647997</v>
      </c>
      <c r="H12" s="15">
        <v>-3.3925662707281905</v>
      </c>
      <c r="I12" s="13"/>
      <c r="J12" s="14">
        <v>-13676895.440217001</v>
      </c>
      <c r="K12" s="15">
        <v>-3.1116192898248571</v>
      </c>
      <c r="L12" s="13"/>
      <c r="M12" s="14">
        <v>-91948986.815722987</v>
      </c>
      <c r="N12" s="15">
        <v>-20.919238748754783</v>
      </c>
      <c r="O12" s="36"/>
      <c r="P12" s="14">
        <v>2327922.7548330002</v>
      </c>
      <c r="Q12" s="15">
        <v>0.52962380101705708</v>
      </c>
      <c r="R12" s="36"/>
      <c r="S12" s="14">
        <v>-118209736.88675499</v>
      </c>
      <c r="T12" s="15">
        <v>-26.893800508290774</v>
      </c>
      <c r="U12" s="13"/>
      <c r="V12" s="14">
        <v>-5999197.1714780014</v>
      </c>
      <c r="W12" s="15">
        <v>-1.3648724393507163</v>
      </c>
      <c r="X12" s="36"/>
      <c r="Y12" s="14">
        <v>-34901691.978339992</v>
      </c>
      <c r="Z12" s="15">
        <v>-7.9404553820004278</v>
      </c>
      <c r="AA12" s="36"/>
      <c r="AB12" s="14">
        <v>-11083586.189999999</v>
      </c>
      <c r="AC12" s="15">
        <v>-2.5216176244082771</v>
      </c>
      <c r="AD12" s="13"/>
      <c r="AE12" s="14">
        <v>-170194212.22657299</v>
      </c>
      <c r="AF12" s="15">
        <v>-38.720745954050194</v>
      </c>
      <c r="AH12" s="1" t="s">
        <v>442</v>
      </c>
      <c r="AJ12" s="43" t="s">
        <v>34</v>
      </c>
      <c r="AK12" s="44">
        <v>3054</v>
      </c>
      <c r="AL12" s="44">
        <v>22590197</v>
      </c>
      <c r="AM12" s="34"/>
      <c r="AN12" s="44">
        <v>-15013008.133973004</v>
      </c>
      <c r="AO12" s="44">
        <v>-82040831.219734877</v>
      </c>
      <c r="AP12" s="34"/>
      <c r="AQ12" s="44">
        <v>-61358384.080414034</v>
      </c>
      <c r="AR12" s="44">
        <v>-71768208.564045012</v>
      </c>
      <c r="AS12" s="34"/>
      <c r="AT12" s="44">
        <v>-92053860.365943044</v>
      </c>
      <c r="AU12" s="44">
        <v>-38034784.825661995</v>
      </c>
      <c r="AV12" s="34"/>
      <c r="AW12" s="44">
        <v>-27477677.739192002</v>
      </c>
      <c r="AX12" s="44">
        <v>-81363242.22823298</v>
      </c>
      <c r="AY12" s="34"/>
      <c r="AZ12" s="44">
        <v>-469109997.157197</v>
      </c>
      <c r="BA12" s="53">
        <v>-20.766087040196993</v>
      </c>
      <c r="BG12"/>
    </row>
    <row r="13" spans="3:59" ht="17.25" customHeight="1" thickBot="1" x14ac:dyDescent="0.3">
      <c r="C13" s="31" t="s">
        <v>440</v>
      </c>
      <c r="D13" s="16">
        <v>31</v>
      </c>
      <c r="E13" s="16">
        <v>4588576</v>
      </c>
      <c r="F13" s="13"/>
      <c r="G13" s="14">
        <v>-7443638.4842169983</v>
      </c>
      <c r="H13" s="15">
        <v>-1.6222110049429275</v>
      </c>
      <c r="I13" s="13"/>
      <c r="J13" s="14">
        <v>-16491692.802469004</v>
      </c>
      <c r="K13" s="15">
        <v>-3.5940764198890904</v>
      </c>
      <c r="L13" s="13"/>
      <c r="M13" s="14">
        <v>-106639839.08013998</v>
      </c>
      <c r="N13" s="15">
        <v>-23.240290469230537</v>
      </c>
      <c r="O13" s="36"/>
      <c r="P13" s="14">
        <v>2663390.4063239996</v>
      </c>
      <c r="Q13" s="15">
        <v>0.58043942310729946</v>
      </c>
      <c r="R13" s="36"/>
      <c r="S13" s="14">
        <v>-127911779.96050198</v>
      </c>
      <c r="T13" s="15">
        <v>-27.876138470955254</v>
      </c>
      <c r="U13" s="13"/>
      <c r="V13" s="14">
        <v>-1658536.4862300004</v>
      </c>
      <c r="W13" s="15">
        <v>-0.36144906093524448</v>
      </c>
      <c r="X13" s="36"/>
      <c r="Y13" s="14">
        <v>-74946486.337442994</v>
      </c>
      <c r="Z13" s="15">
        <v>-16.333277761432523</v>
      </c>
      <c r="AA13" s="36"/>
      <c r="AB13" s="14">
        <v>-5694145.0599999996</v>
      </c>
      <c r="AC13" s="15">
        <v>-1.2409394679307915</v>
      </c>
      <c r="AD13" s="13"/>
      <c r="AE13" s="14">
        <v>-210210947.84417495</v>
      </c>
      <c r="AF13" s="15">
        <v>-45.811804761253811</v>
      </c>
      <c r="AH13" s="1" t="s">
        <v>448</v>
      </c>
      <c r="AJ13" s="45" t="s">
        <v>466</v>
      </c>
      <c r="AK13" s="46">
        <v>7431</v>
      </c>
      <c r="AL13" s="46">
        <v>58372763</v>
      </c>
      <c r="AM13" s="50"/>
      <c r="AN13" s="46">
        <v>-60775316.407846995</v>
      </c>
      <c r="AO13" s="46">
        <v>-367052358.700629</v>
      </c>
      <c r="AP13" s="50"/>
      <c r="AQ13" s="46">
        <v>-255177808.88000908</v>
      </c>
      <c r="AR13" s="46">
        <v>-294935770.52583492</v>
      </c>
      <c r="AS13" s="50"/>
      <c r="AT13" s="46">
        <v>-452047348.54562008</v>
      </c>
      <c r="AU13" s="46">
        <v>-170194212.22657299</v>
      </c>
      <c r="AV13" s="50"/>
      <c r="AW13" s="46">
        <v>-210210947.84417498</v>
      </c>
      <c r="AX13" s="46">
        <v>-536601337.71233201</v>
      </c>
      <c r="AY13" s="50"/>
      <c r="AZ13" s="46">
        <v>-2346995100.8430204</v>
      </c>
      <c r="BA13" s="54">
        <v>-40.207024307604222</v>
      </c>
      <c r="BG13"/>
    </row>
    <row r="14" spans="3:59" ht="17.25" customHeight="1" thickBot="1" x14ac:dyDescent="0.3">
      <c r="C14" s="31" t="s">
        <v>441</v>
      </c>
      <c r="D14" s="16">
        <v>12</v>
      </c>
      <c r="E14" s="16">
        <v>9278425</v>
      </c>
      <c r="F14" s="13"/>
      <c r="G14" s="14">
        <v>-24469603.642132998</v>
      </c>
      <c r="H14" s="15">
        <v>-2.6372583323282774</v>
      </c>
      <c r="I14" s="13"/>
      <c r="J14" s="14">
        <v>-44026939.104461998</v>
      </c>
      <c r="K14" s="15">
        <v>-4.7450875665279399</v>
      </c>
      <c r="L14" s="13"/>
      <c r="M14" s="14">
        <v>-254942467.31354699</v>
      </c>
      <c r="N14" s="15">
        <v>-27.476912009694207</v>
      </c>
      <c r="O14" s="36"/>
      <c r="P14" s="14">
        <v>6305007.3709839992</v>
      </c>
      <c r="Q14" s="15">
        <v>0.67953422816738829</v>
      </c>
      <c r="R14" s="36"/>
      <c r="S14" s="14">
        <v>-317134002.68915796</v>
      </c>
      <c r="T14" s="15">
        <v>-34.179723680383034</v>
      </c>
      <c r="U14" s="13"/>
      <c r="V14" s="14">
        <v>39227190.506411999</v>
      </c>
      <c r="W14" s="15">
        <v>4.2277854815242888</v>
      </c>
      <c r="X14" s="36"/>
      <c r="Y14" s="14">
        <v>-254311657.38958594</v>
      </c>
      <c r="Z14" s="15">
        <v>-27.408925263672007</v>
      </c>
      <c r="AA14" s="36"/>
      <c r="AB14" s="14">
        <v>-4382868.1400000006</v>
      </c>
      <c r="AC14" s="15">
        <v>-0.47237199632480736</v>
      </c>
      <c r="AD14" s="13"/>
      <c r="AE14" s="14">
        <v>-536601337.71233189</v>
      </c>
      <c r="AF14" s="15">
        <v>-57.833235458855562</v>
      </c>
      <c r="AH14" s="1" t="s">
        <v>465</v>
      </c>
      <c r="AJ14"/>
      <c r="AK14"/>
      <c r="AL14"/>
      <c r="BG14"/>
    </row>
    <row r="15" spans="3:59" ht="21.75" customHeight="1" thickBot="1" x14ac:dyDescent="0.3">
      <c r="C15" s="19" t="s">
        <v>466</v>
      </c>
      <c r="D15" s="20">
        <v>7431</v>
      </c>
      <c r="E15" s="20">
        <v>58372763</v>
      </c>
      <c r="F15" s="18"/>
      <c r="G15" s="10">
        <v>-100000000.00003901</v>
      </c>
      <c r="H15" s="11">
        <v>-1.7131277476113134</v>
      </c>
      <c r="I15" s="18"/>
      <c r="J15" s="10">
        <v>-187800000.23000696</v>
      </c>
      <c r="K15" s="11">
        <v>-3.2172539139531047</v>
      </c>
      <c r="L15" s="18"/>
      <c r="M15" s="9">
        <v>-1199999999.999994</v>
      </c>
      <c r="N15" s="12">
        <v>-20.557532971327639</v>
      </c>
      <c r="O15" s="37"/>
      <c r="P15" s="9">
        <v>29999999.999995008</v>
      </c>
      <c r="Q15" s="12">
        <v>0.51393832428310804</v>
      </c>
      <c r="R15" s="37"/>
      <c r="S15" s="9">
        <v>-1457800000.2300448</v>
      </c>
      <c r="T15" s="12">
        <v>-24.973976308608947</v>
      </c>
      <c r="U15" s="18"/>
      <c r="V15" s="9">
        <v>3.7190094590187073E-3</v>
      </c>
      <c r="W15" s="12">
        <v>6.3711382978714015E-11</v>
      </c>
      <c r="X15" s="37"/>
      <c r="Y15" s="9">
        <v>-623903096.18669391</v>
      </c>
      <c r="Z15" s="12">
        <v>-10.688257058976186</v>
      </c>
      <c r="AA15" s="37"/>
      <c r="AB15" s="9">
        <v>-265292004.43000001</v>
      </c>
      <c r="AC15" s="12">
        <v>-4.5447909400827919</v>
      </c>
      <c r="AD15" s="18"/>
      <c r="AE15" s="9">
        <v>-2346995100.8430195</v>
      </c>
      <c r="AF15" s="12">
        <v>-40.207024307604208</v>
      </c>
      <c r="AH15" s="1" t="s">
        <v>433</v>
      </c>
      <c r="AJ15"/>
      <c r="AK15"/>
      <c r="AL15"/>
      <c r="BG15"/>
    </row>
    <row r="16" spans="3:59" ht="15.75" thickTop="1" x14ac:dyDescent="0.25">
      <c r="C16"/>
      <c r="D16"/>
      <c r="E16"/>
      <c r="AH16" s="1" t="s">
        <v>452</v>
      </c>
      <c r="AJ16"/>
      <c r="AK16"/>
      <c r="AL16"/>
      <c r="BG16"/>
    </row>
    <row r="17" spans="3:59" ht="15" x14ac:dyDescent="0.25">
      <c r="C17"/>
      <c r="D17"/>
      <c r="E17"/>
      <c r="AH17" s="1" t="s">
        <v>456</v>
      </c>
      <c r="AJ17"/>
      <c r="AK17"/>
      <c r="AL17"/>
      <c r="BG17"/>
    </row>
    <row r="18" spans="3:59" ht="18.75" customHeight="1" x14ac:dyDescent="0.25">
      <c r="C18"/>
      <c r="D18"/>
      <c r="E18"/>
      <c r="AH18" s="1" t="s">
        <v>455</v>
      </c>
      <c r="AJ18"/>
      <c r="AK18"/>
      <c r="AL18" s="56" t="s">
        <v>37</v>
      </c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G18"/>
    </row>
    <row r="19" spans="3:59" ht="18.75" customHeight="1" thickBot="1" x14ac:dyDescent="0.3">
      <c r="AH19" s="1" t="s">
        <v>446</v>
      </c>
      <c r="AK19" s="22"/>
      <c r="AL19" s="23"/>
      <c r="AM19" s="13"/>
      <c r="AZ19" s="35" t="s">
        <v>476</v>
      </c>
      <c r="BA19" s="35"/>
      <c r="BG19"/>
    </row>
    <row r="20" spans="3:59" s="7" customFormat="1" ht="28.5" customHeight="1" thickBot="1" x14ac:dyDescent="0.3">
      <c r="AH20" s="32" t="s">
        <v>447</v>
      </c>
      <c r="AJ20" s="58" t="s">
        <v>36</v>
      </c>
      <c r="AK20" s="38" t="s">
        <v>473</v>
      </c>
      <c r="AL20" s="38" t="s">
        <v>475</v>
      </c>
      <c r="AM20" s="38"/>
      <c r="AN20" s="38" t="s">
        <v>435</v>
      </c>
      <c r="AO20" s="38" t="s">
        <v>438</v>
      </c>
      <c r="AP20" s="38"/>
      <c r="AQ20" s="38" t="s">
        <v>437</v>
      </c>
      <c r="AR20" s="38" t="s">
        <v>439</v>
      </c>
      <c r="AS20" s="38"/>
      <c r="AT20" s="38" t="s">
        <v>434</v>
      </c>
      <c r="AU20" s="38" t="s">
        <v>436</v>
      </c>
      <c r="AV20" s="38"/>
      <c r="AW20" s="38" t="s">
        <v>440</v>
      </c>
      <c r="AX20" s="38" t="s">
        <v>441</v>
      </c>
      <c r="AY20" s="38"/>
      <c r="AZ20" s="47" t="s">
        <v>471</v>
      </c>
      <c r="BA20" s="47" t="s">
        <v>472</v>
      </c>
      <c r="BG20"/>
    </row>
    <row r="21" spans="3:59" ht="18.75" customHeight="1" x14ac:dyDescent="0.25">
      <c r="AH21" s="1" t="s">
        <v>444</v>
      </c>
      <c r="AJ21" s="39" t="s">
        <v>478</v>
      </c>
      <c r="AK21" s="40">
        <v>83</v>
      </c>
      <c r="AL21" s="40">
        <v>289379</v>
      </c>
      <c r="AM21" s="48"/>
      <c r="AN21" s="40">
        <v>-1455554.7506609997</v>
      </c>
      <c r="AO21" s="40">
        <v>-5228626.5937680006</v>
      </c>
      <c r="AP21" s="48"/>
      <c r="AQ21" s="40">
        <v>-4636363.1214610003</v>
      </c>
      <c r="AR21" s="40">
        <v>-2096151.6408299999</v>
      </c>
      <c r="AS21" s="48"/>
      <c r="AT21" s="40">
        <v>-540805.08076499996</v>
      </c>
      <c r="AU21" s="40">
        <v>0</v>
      </c>
      <c r="AV21" s="48"/>
      <c r="AW21" s="40">
        <v>0</v>
      </c>
      <c r="AX21" s="40">
        <v>0</v>
      </c>
      <c r="AY21" s="48"/>
      <c r="AZ21" s="40">
        <v>-13957501.187485</v>
      </c>
      <c r="BA21" s="51">
        <v>-48.232598728605048</v>
      </c>
      <c r="BG21"/>
    </row>
    <row r="22" spans="3:59" ht="18.75" customHeight="1" x14ac:dyDescent="0.25">
      <c r="AH22" s="1" t="s">
        <v>477</v>
      </c>
      <c r="AJ22" s="41" t="s">
        <v>479</v>
      </c>
      <c r="AK22" s="42">
        <v>764</v>
      </c>
      <c r="AL22" s="42">
        <v>2483049</v>
      </c>
      <c r="AM22" s="49"/>
      <c r="AN22" s="42">
        <v>-3684057.4256320028</v>
      </c>
      <c r="AO22" s="42">
        <v>-15909863.058461009</v>
      </c>
      <c r="AP22" s="49"/>
      <c r="AQ22" s="42">
        <v>-6504472.5333800009</v>
      </c>
      <c r="AR22" s="42">
        <v>-6188731.0489210011</v>
      </c>
      <c r="AS22" s="49"/>
      <c r="AT22" s="42">
        <v>-8153642.2626830013</v>
      </c>
      <c r="AU22" s="42">
        <v>-1004857.612281</v>
      </c>
      <c r="AV22" s="49"/>
      <c r="AW22" s="42">
        <v>0</v>
      </c>
      <c r="AX22" s="42">
        <v>0</v>
      </c>
      <c r="AY22" s="49"/>
      <c r="AZ22" s="42">
        <v>-41445623.941358015</v>
      </c>
      <c r="BA22" s="52">
        <v>-16.691424108568945</v>
      </c>
      <c r="BG22"/>
    </row>
    <row r="23" spans="3:59" ht="18.75" customHeight="1" x14ac:dyDescent="0.25">
      <c r="AH23"/>
      <c r="AJ23" s="41" t="s">
        <v>480</v>
      </c>
      <c r="AK23" s="42">
        <v>1552</v>
      </c>
      <c r="AL23" s="42">
        <v>8434605</v>
      </c>
      <c r="AM23" s="49"/>
      <c r="AN23" s="42">
        <v>-2999024.4463010016</v>
      </c>
      <c r="AO23" s="42">
        <v>-14027243.465326009</v>
      </c>
      <c r="AP23" s="49"/>
      <c r="AQ23" s="42">
        <v>-4336949.2699199989</v>
      </c>
      <c r="AR23" s="42">
        <v>-5756752.9399670018</v>
      </c>
      <c r="AS23" s="49"/>
      <c r="AT23" s="42">
        <v>-6490567.5263610007</v>
      </c>
      <c r="AU23" s="42">
        <v>-7336970.4290519999</v>
      </c>
      <c r="AV23" s="49"/>
      <c r="AW23" s="42">
        <v>-5760175.0016899994</v>
      </c>
      <c r="AX23" s="42">
        <v>-16272643.447000999</v>
      </c>
      <c r="AY23" s="49"/>
      <c r="AZ23" s="42">
        <v>-62980326.525618017</v>
      </c>
      <c r="BA23" s="52">
        <v>-7.4668969709450552</v>
      </c>
      <c r="BG23"/>
    </row>
    <row r="24" spans="3:59" ht="18.75" customHeight="1" x14ac:dyDescent="0.25">
      <c r="AH24"/>
      <c r="AJ24" s="41" t="s">
        <v>481</v>
      </c>
      <c r="AK24" s="42">
        <v>4061</v>
      </c>
      <c r="AL24" s="42">
        <v>32417405</v>
      </c>
      <c r="AM24" s="49"/>
      <c r="AN24" s="42">
        <v>-706090.77350300038</v>
      </c>
      <c r="AO24" s="42">
        <v>-3649469.1148609989</v>
      </c>
      <c r="AP24" s="49"/>
      <c r="AQ24" s="42">
        <v>145735.86186399986</v>
      </c>
      <c r="AR24" s="42">
        <v>-508120.39845700003</v>
      </c>
      <c r="AS24" s="49"/>
      <c r="AT24" s="42">
        <v>131585.21020399983</v>
      </c>
      <c r="AU24" s="42">
        <v>-733859.8853180001</v>
      </c>
      <c r="AV24" s="49"/>
      <c r="AW24" s="42">
        <v>-119902.25920299994</v>
      </c>
      <c r="AX24" s="42">
        <v>4409465.4240240008</v>
      </c>
      <c r="AY24" s="49"/>
      <c r="AZ24" s="42">
        <v>-1030655.9352499992</v>
      </c>
      <c r="BA24" s="52">
        <v>-3.1793289291662898E-2</v>
      </c>
      <c r="BG24"/>
    </row>
    <row r="25" spans="3:59" ht="18.75" customHeight="1" x14ac:dyDescent="0.25">
      <c r="AH25"/>
      <c r="AJ25" s="41" t="s">
        <v>482</v>
      </c>
      <c r="AK25" s="42">
        <v>586</v>
      </c>
      <c r="AL25" s="42">
        <v>6996963</v>
      </c>
      <c r="AM25" s="49"/>
      <c r="AN25" s="42">
        <v>177716.90723800001</v>
      </c>
      <c r="AO25" s="42">
        <v>2540976.9400450001</v>
      </c>
      <c r="AP25" s="49"/>
      <c r="AQ25" s="42">
        <v>6021458.7094450006</v>
      </c>
      <c r="AR25" s="42">
        <v>6225678.8187970007</v>
      </c>
      <c r="AS25" s="49"/>
      <c r="AT25" s="42">
        <v>9524588.2461179998</v>
      </c>
      <c r="AU25" s="42">
        <v>373152.03959100001</v>
      </c>
      <c r="AV25" s="49"/>
      <c r="AW25" s="42">
        <v>2195275.4366239998</v>
      </c>
      <c r="AX25" s="42">
        <v>9551868.6368959993</v>
      </c>
      <c r="AY25" s="49"/>
      <c r="AZ25" s="42">
        <v>36610715.734753996</v>
      </c>
      <c r="BA25" s="52">
        <v>5.2323723499401096</v>
      </c>
      <c r="BG25"/>
    </row>
    <row r="26" spans="3:59" ht="15" x14ac:dyDescent="0.25">
      <c r="AH26"/>
      <c r="AJ26" s="41" t="s">
        <v>483</v>
      </c>
      <c r="AK26" s="42">
        <v>326</v>
      </c>
      <c r="AL26" s="42">
        <v>7139354</v>
      </c>
      <c r="AM26" s="49"/>
      <c r="AN26" s="42">
        <v>93466.211125999995</v>
      </c>
      <c r="AO26" s="42">
        <v>877155.23728599993</v>
      </c>
      <c r="AP26" s="49"/>
      <c r="AQ26" s="42">
        <v>7152703.0775069995</v>
      </c>
      <c r="AR26" s="42">
        <v>9514617.3381229974</v>
      </c>
      <c r="AS26" s="49"/>
      <c r="AT26" s="42">
        <v>11884828.447075</v>
      </c>
      <c r="AU26" s="42">
        <v>2703338.7155820001</v>
      </c>
      <c r="AV26" s="49"/>
      <c r="AW26" s="42">
        <v>2026265.3380390001</v>
      </c>
      <c r="AX26" s="42">
        <v>41538499.892493002</v>
      </c>
      <c r="AY26" s="49"/>
      <c r="AZ26" s="42">
        <v>75790874.257230997</v>
      </c>
      <c r="BA26" s="52">
        <v>10.615928872168405</v>
      </c>
      <c r="BG26"/>
    </row>
    <row r="27" spans="3:59" ht="15.75" thickBot="1" x14ac:dyDescent="0.3">
      <c r="AH27"/>
      <c r="AJ27" s="43" t="s">
        <v>484</v>
      </c>
      <c r="AK27" s="44">
        <v>59</v>
      </c>
      <c r="AL27" s="44">
        <v>612008</v>
      </c>
      <c r="AM27" s="34"/>
      <c r="AN27" s="44">
        <v>3407.5492439999998</v>
      </c>
      <c r="AO27" s="44">
        <v>195803.80772900002</v>
      </c>
      <c r="AP27" s="34"/>
      <c r="AQ27" s="44">
        <v>2226513.3612870001</v>
      </c>
      <c r="AR27" s="44">
        <v>3196610.4371290002</v>
      </c>
      <c r="AS27" s="34"/>
      <c r="AT27" s="44">
        <v>1390182.446056</v>
      </c>
      <c r="AU27" s="44">
        <v>0</v>
      </c>
      <c r="AV27" s="34"/>
      <c r="AW27" s="44">
        <v>0</v>
      </c>
      <c r="AX27" s="44">
        <v>0</v>
      </c>
      <c r="AY27" s="34"/>
      <c r="AZ27" s="44">
        <v>7012517.6014449997</v>
      </c>
      <c r="BA27" s="53">
        <v>11.458212313311263</v>
      </c>
      <c r="BG27"/>
    </row>
    <row r="28" spans="3:59" ht="15.75" thickBot="1" x14ac:dyDescent="0.3">
      <c r="AH28"/>
      <c r="AJ28" s="45" t="s">
        <v>466</v>
      </c>
      <c r="AK28" s="46">
        <v>7431</v>
      </c>
      <c r="AL28" s="46">
        <v>58372763</v>
      </c>
      <c r="AM28" s="50"/>
      <c r="AN28" s="46">
        <v>-8570136.7284890059</v>
      </c>
      <c r="AO28" s="46">
        <v>-35201266.24735602</v>
      </c>
      <c r="AP28" s="50"/>
      <c r="AQ28" s="46">
        <v>68626.085341998842</v>
      </c>
      <c r="AR28" s="46">
        <v>4387150.5658739964</v>
      </c>
      <c r="AS28" s="50"/>
      <c r="AT28" s="46">
        <v>7746169.4796439977</v>
      </c>
      <c r="AU28" s="46">
        <v>-5999197.1714780014</v>
      </c>
      <c r="AV28" s="50"/>
      <c r="AW28" s="46">
        <v>-1658536.4862299995</v>
      </c>
      <c r="AX28" s="46">
        <v>39227190.506411999</v>
      </c>
      <c r="AY28" s="50"/>
      <c r="AZ28" s="46">
        <v>3.7189675495028496E-3</v>
      </c>
      <c r="BA28" s="54">
        <v>6.3710665015168962E-11</v>
      </c>
      <c r="BG28"/>
    </row>
    <row r="29" spans="3:59" ht="15" x14ac:dyDescent="0.25">
      <c r="AH29"/>
      <c r="BG29"/>
    </row>
    <row r="30" spans="3:59" ht="15" x14ac:dyDescent="0.25">
      <c r="C30"/>
      <c r="D30"/>
      <c r="E30"/>
      <c r="AH30"/>
      <c r="BG30"/>
    </row>
    <row r="31" spans="3:59" ht="15" x14ac:dyDescent="0.25">
      <c r="C31"/>
      <c r="D31"/>
      <c r="E31"/>
      <c r="AH31"/>
      <c r="BG31"/>
    </row>
    <row r="32" spans="3:59" ht="15" x14ac:dyDescent="0.25">
      <c r="C32"/>
      <c r="D32"/>
      <c r="E32"/>
      <c r="AH32"/>
      <c r="BG32"/>
    </row>
    <row r="33" spans="3:59" ht="15" x14ac:dyDescent="0.25">
      <c r="C33"/>
      <c r="D33"/>
      <c r="E33"/>
      <c r="AH33"/>
      <c r="BG33"/>
    </row>
    <row r="34" spans="3:59" ht="15" x14ac:dyDescent="0.25">
      <c r="C34"/>
      <c r="D34"/>
      <c r="E34"/>
      <c r="AH34"/>
      <c r="BG34"/>
    </row>
    <row r="35" spans="3:59" ht="15" x14ac:dyDescent="0.25">
      <c r="C35"/>
      <c r="D35"/>
      <c r="E35"/>
      <c r="AH35"/>
      <c r="BG35"/>
    </row>
    <row r="36" spans="3:59" ht="15" x14ac:dyDescent="0.25">
      <c r="C36"/>
      <c r="D36"/>
      <c r="E36"/>
      <c r="AH36"/>
      <c r="BG36"/>
    </row>
    <row r="37" spans="3:59" ht="15" x14ac:dyDescent="0.25">
      <c r="C37"/>
      <c r="D37"/>
      <c r="E37"/>
      <c r="AH37"/>
      <c r="BG37"/>
    </row>
    <row r="38" spans="3:59" ht="15" x14ac:dyDescent="0.25">
      <c r="C38"/>
      <c r="D38"/>
      <c r="E38"/>
      <c r="AH38"/>
      <c r="BG38"/>
    </row>
    <row r="39" spans="3:59" ht="15" x14ac:dyDescent="0.25">
      <c r="C39"/>
      <c r="D39"/>
      <c r="E39"/>
      <c r="AH39"/>
      <c r="BG39"/>
    </row>
    <row r="40" spans="3:59" ht="15" x14ac:dyDescent="0.25">
      <c r="C40"/>
      <c r="D40"/>
      <c r="E40"/>
      <c r="AH40"/>
      <c r="BG40"/>
    </row>
    <row r="41" spans="3:59" ht="15" x14ac:dyDescent="0.25">
      <c r="C41"/>
      <c r="D41"/>
      <c r="E41"/>
      <c r="AH41"/>
      <c r="BG41"/>
    </row>
    <row r="42" spans="3:59" ht="15" x14ac:dyDescent="0.25">
      <c r="C42"/>
      <c r="D42"/>
      <c r="E42"/>
      <c r="AH42"/>
      <c r="BG42"/>
    </row>
    <row r="43" spans="3:59" ht="15" x14ac:dyDescent="0.25">
      <c r="C43"/>
      <c r="D43"/>
      <c r="E43"/>
      <c r="AH43"/>
      <c r="BG43"/>
    </row>
    <row r="44" spans="3:59" ht="15" x14ac:dyDescent="0.25">
      <c r="C44"/>
      <c r="D44"/>
      <c r="E44"/>
      <c r="AH44"/>
      <c r="BG44"/>
    </row>
    <row r="45" spans="3:59" ht="15" x14ac:dyDescent="0.25">
      <c r="C45"/>
      <c r="D45"/>
      <c r="E45"/>
      <c r="AH45"/>
      <c r="BG45"/>
    </row>
    <row r="46" spans="3:59" ht="15" x14ac:dyDescent="0.25">
      <c r="C46"/>
      <c r="D46"/>
      <c r="E46"/>
      <c r="AH46"/>
      <c r="BG46"/>
    </row>
    <row r="47" spans="3:59" ht="15" x14ac:dyDescent="0.25">
      <c r="C47"/>
      <c r="D47"/>
      <c r="E47"/>
      <c r="AH47"/>
      <c r="BG47"/>
    </row>
    <row r="48" spans="3:59" ht="15" x14ac:dyDescent="0.25">
      <c r="C48"/>
      <c r="D48"/>
      <c r="E48"/>
      <c r="AH48"/>
      <c r="BG48"/>
    </row>
    <row r="49" spans="3:59" ht="15" x14ac:dyDescent="0.25">
      <c r="C49"/>
      <c r="D49"/>
      <c r="E49"/>
      <c r="AH49"/>
      <c r="BG49"/>
    </row>
    <row r="50" spans="3:59" ht="15" x14ac:dyDescent="0.25">
      <c r="C50"/>
      <c r="D50"/>
      <c r="E50"/>
      <c r="AH50"/>
      <c r="BG50"/>
    </row>
    <row r="51" spans="3:59" ht="15" x14ac:dyDescent="0.25">
      <c r="C51"/>
      <c r="D51"/>
      <c r="E51"/>
      <c r="AH51"/>
      <c r="BG51"/>
    </row>
    <row r="52" spans="3:59" ht="15" x14ac:dyDescent="0.25">
      <c r="C52"/>
      <c r="D52"/>
      <c r="E52"/>
      <c r="AH52"/>
      <c r="BG52"/>
    </row>
    <row r="53" spans="3:59" ht="15" x14ac:dyDescent="0.25">
      <c r="C53"/>
      <c r="D53"/>
      <c r="E53"/>
      <c r="AH53"/>
      <c r="BG53"/>
    </row>
    <row r="54" spans="3:59" ht="15" x14ac:dyDescent="0.25">
      <c r="C54"/>
      <c r="D54"/>
      <c r="E54"/>
      <c r="AH54"/>
      <c r="BG54"/>
    </row>
    <row r="55" spans="3:59" ht="15" x14ac:dyDescent="0.25">
      <c r="C55"/>
      <c r="D55"/>
      <c r="E55"/>
      <c r="AH55"/>
      <c r="BG55"/>
    </row>
    <row r="56" spans="3:59" ht="15" x14ac:dyDescent="0.25">
      <c r="C56"/>
      <c r="D56"/>
      <c r="E56"/>
      <c r="AH56"/>
      <c r="BG56"/>
    </row>
    <row r="57" spans="3:59" ht="15" x14ac:dyDescent="0.25">
      <c r="C57"/>
      <c r="D57"/>
      <c r="E57"/>
      <c r="AH57"/>
      <c r="BG57"/>
    </row>
    <row r="58" spans="3:59" ht="15" x14ac:dyDescent="0.25">
      <c r="C58"/>
      <c r="D58"/>
      <c r="E58"/>
      <c r="AH58"/>
      <c r="BG58"/>
    </row>
    <row r="59" spans="3:59" ht="15" x14ac:dyDescent="0.25">
      <c r="C59"/>
      <c r="D59"/>
      <c r="E59"/>
      <c r="AH59"/>
      <c r="BG59"/>
    </row>
    <row r="60" spans="3:59" ht="15" x14ac:dyDescent="0.25">
      <c r="C60"/>
      <c r="D60"/>
      <c r="E60"/>
      <c r="AH60"/>
      <c r="BG60"/>
    </row>
    <row r="61" spans="3:59" ht="15" x14ac:dyDescent="0.25">
      <c r="C61"/>
      <c r="D61"/>
      <c r="E61"/>
      <c r="AH61"/>
      <c r="BG61"/>
    </row>
    <row r="62" spans="3:59" ht="15" x14ac:dyDescent="0.25">
      <c r="C62"/>
      <c r="D62"/>
      <c r="E62"/>
      <c r="AH62"/>
      <c r="BG62"/>
    </row>
    <row r="63" spans="3:59" ht="15" x14ac:dyDescent="0.25">
      <c r="C63"/>
      <c r="D63"/>
      <c r="E63"/>
      <c r="AH63"/>
      <c r="BG63"/>
    </row>
    <row r="64" spans="3:59" ht="15" x14ac:dyDescent="0.25">
      <c r="C64"/>
      <c r="D64"/>
      <c r="E64"/>
      <c r="AH64"/>
      <c r="BG64"/>
    </row>
    <row r="65" spans="3:59" ht="15" x14ac:dyDescent="0.25">
      <c r="C65"/>
      <c r="D65"/>
      <c r="E65"/>
      <c r="AH65"/>
      <c r="BG65"/>
    </row>
    <row r="66" spans="3:59" ht="15" x14ac:dyDescent="0.25">
      <c r="C66"/>
      <c r="D66"/>
      <c r="E66"/>
      <c r="AH66"/>
      <c r="BG66"/>
    </row>
    <row r="67" spans="3:59" ht="15" x14ac:dyDescent="0.25">
      <c r="C67"/>
      <c r="D67"/>
      <c r="E67"/>
      <c r="AH67"/>
      <c r="BG67"/>
    </row>
    <row r="68" spans="3:59" ht="15" x14ac:dyDescent="0.25">
      <c r="C68"/>
      <c r="D68"/>
      <c r="E68"/>
      <c r="AH68"/>
      <c r="BG68"/>
    </row>
    <row r="69" spans="3:59" ht="15" x14ac:dyDescent="0.25">
      <c r="C69"/>
      <c r="D69"/>
      <c r="E69"/>
      <c r="AH69"/>
      <c r="BG69"/>
    </row>
    <row r="70" spans="3:59" ht="15" x14ac:dyDescent="0.25">
      <c r="C70"/>
      <c r="D70"/>
      <c r="E70"/>
      <c r="AH70"/>
      <c r="BG70"/>
    </row>
    <row r="71" spans="3:59" ht="15" x14ac:dyDescent="0.25">
      <c r="C71"/>
      <c r="D71"/>
      <c r="E71"/>
      <c r="AH71"/>
      <c r="BG71"/>
    </row>
    <row r="72" spans="3:59" ht="15" x14ac:dyDescent="0.25">
      <c r="C72"/>
      <c r="D72"/>
      <c r="E72"/>
      <c r="AH72"/>
      <c r="BG72"/>
    </row>
    <row r="73" spans="3:59" ht="15" x14ac:dyDescent="0.25">
      <c r="C73"/>
      <c r="D73"/>
      <c r="E73"/>
      <c r="AH73"/>
      <c r="BG73"/>
    </row>
    <row r="74" spans="3:59" ht="15" x14ac:dyDescent="0.25">
      <c r="C74"/>
      <c r="D74"/>
      <c r="E74"/>
      <c r="AH74"/>
      <c r="BG74"/>
    </row>
    <row r="75" spans="3:59" ht="15" x14ac:dyDescent="0.25">
      <c r="C75"/>
      <c r="D75"/>
      <c r="E75"/>
      <c r="AH75"/>
      <c r="BG75"/>
    </row>
    <row r="76" spans="3:59" ht="15" x14ac:dyDescent="0.25">
      <c r="C76"/>
      <c r="D76"/>
      <c r="E76"/>
      <c r="AH76"/>
      <c r="BG76"/>
    </row>
    <row r="77" spans="3:59" ht="15" x14ac:dyDescent="0.25">
      <c r="C77"/>
      <c r="D77"/>
      <c r="E77"/>
      <c r="AH77"/>
      <c r="BG77"/>
    </row>
    <row r="78" spans="3:59" ht="15" x14ac:dyDescent="0.25">
      <c r="C78"/>
      <c r="D78"/>
      <c r="E78"/>
      <c r="AH78"/>
      <c r="BG78"/>
    </row>
    <row r="79" spans="3:59" ht="15" x14ac:dyDescent="0.25">
      <c r="C79"/>
      <c r="D79"/>
      <c r="E79"/>
      <c r="AH79"/>
      <c r="BG79"/>
    </row>
    <row r="80" spans="3:59" ht="15" x14ac:dyDescent="0.25">
      <c r="C80"/>
      <c r="D80"/>
      <c r="E80"/>
      <c r="AH80"/>
      <c r="BG80"/>
    </row>
    <row r="81" spans="3:59" ht="15" x14ac:dyDescent="0.25">
      <c r="C81"/>
      <c r="D81"/>
      <c r="E81"/>
      <c r="AH81"/>
      <c r="BG81"/>
    </row>
    <row r="82" spans="3:59" ht="15" x14ac:dyDescent="0.25">
      <c r="C82"/>
      <c r="D82"/>
      <c r="E82"/>
      <c r="AH82"/>
      <c r="BG82"/>
    </row>
    <row r="83" spans="3:59" ht="15" x14ac:dyDescent="0.25">
      <c r="C83"/>
      <c r="D83"/>
      <c r="E83"/>
      <c r="AH83"/>
      <c r="BG83"/>
    </row>
    <row r="84" spans="3:59" ht="15" x14ac:dyDescent="0.25">
      <c r="C84"/>
      <c r="D84"/>
      <c r="E84"/>
      <c r="AH84"/>
      <c r="BG84"/>
    </row>
    <row r="85" spans="3:59" ht="15" x14ac:dyDescent="0.25">
      <c r="C85"/>
      <c r="D85"/>
      <c r="E85"/>
      <c r="AH85"/>
      <c r="BG85"/>
    </row>
    <row r="86" spans="3:59" ht="15" x14ac:dyDescent="0.25">
      <c r="C86"/>
      <c r="D86"/>
      <c r="E86"/>
      <c r="AH86"/>
      <c r="BG86"/>
    </row>
    <row r="87" spans="3:59" ht="15" x14ac:dyDescent="0.25">
      <c r="C87"/>
      <c r="D87"/>
      <c r="E87"/>
      <c r="AH87"/>
      <c r="BG87"/>
    </row>
    <row r="88" spans="3:59" ht="15" x14ac:dyDescent="0.25">
      <c r="C88"/>
      <c r="D88"/>
      <c r="E88"/>
      <c r="AH88"/>
      <c r="BG88"/>
    </row>
    <row r="89" spans="3:59" ht="15" x14ac:dyDescent="0.25">
      <c r="C89"/>
      <c r="D89"/>
      <c r="E89"/>
      <c r="AH89"/>
      <c r="BG89"/>
    </row>
    <row r="90" spans="3:59" ht="15" x14ac:dyDescent="0.25">
      <c r="C90"/>
      <c r="D90"/>
      <c r="E90"/>
      <c r="AH90"/>
      <c r="BG90"/>
    </row>
    <row r="91" spans="3:59" ht="15" x14ac:dyDescent="0.25">
      <c r="C91"/>
      <c r="D91"/>
      <c r="E91"/>
      <c r="AH91"/>
      <c r="BG91"/>
    </row>
    <row r="92" spans="3:59" ht="15" x14ac:dyDescent="0.25">
      <c r="C92"/>
      <c r="D92"/>
      <c r="E92"/>
      <c r="AH92"/>
      <c r="BG92"/>
    </row>
    <row r="93" spans="3:59" ht="15" x14ac:dyDescent="0.25">
      <c r="C93"/>
      <c r="D93"/>
      <c r="E93"/>
      <c r="AH93"/>
      <c r="BG93"/>
    </row>
    <row r="94" spans="3:59" ht="15" x14ac:dyDescent="0.25">
      <c r="C94"/>
      <c r="D94"/>
      <c r="E94"/>
      <c r="AH94"/>
      <c r="BG94"/>
    </row>
    <row r="95" spans="3:59" ht="15" x14ac:dyDescent="0.25">
      <c r="C95"/>
      <c r="D95"/>
      <c r="E95"/>
      <c r="AH95"/>
      <c r="BG95"/>
    </row>
    <row r="96" spans="3:59" ht="15" x14ac:dyDescent="0.25">
      <c r="C96"/>
      <c r="D96"/>
      <c r="E96"/>
      <c r="AH96"/>
      <c r="BG96"/>
    </row>
    <row r="97" spans="3:59" ht="15" x14ac:dyDescent="0.25">
      <c r="C97"/>
      <c r="D97"/>
      <c r="E97"/>
      <c r="AH97"/>
      <c r="BG97"/>
    </row>
    <row r="98" spans="3:59" ht="15" x14ac:dyDescent="0.25">
      <c r="C98"/>
      <c r="D98"/>
      <c r="E98"/>
      <c r="AH98"/>
      <c r="BG98"/>
    </row>
    <row r="99" spans="3:59" ht="15" x14ac:dyDescent="0.25">
      <c r="C99"/>
      <c r="D99"/>
      <c r="E99"/>
      <c r="AH99"/>
      <c r="BG99"/>
    </row>
    <row r="100" spans="3:59" ht="15" x14ac:dyDescent="0.25">
      <c r="C100"/>
      <c r="D100"/>
      <c r="E100"/>
      <c r="AH100"/>
      <c r="BG100"/>
    </row>
    <row r="101" spans="3:59" ht="15" x14ac:dyDescent="0.25">
      <c r="C101"/>
      <c r="D101"/>
      <c r="E101"/>
      <c r="AH101"/>
      <c r="BG101"/>
    </row>
    <row r="102" spans="3:59" ht="15" x14ac:dyDescent="0.25">
      <c r="C102"/>
      <c r="D102"/>
      <c r="E102"/>
      <c r="AH102"/>
      <c r="BG102"/>
    </row>
    <row r="103" spans="3:59" ht="15" x14ac:dyDescent="0.25">
      <c r="C103"/>
      <c r="D103"/>
      <c r="E103"/>
      <c r="AH103"/>
      <c r="BG103"/>
    </row>
    <row r="104" spans="3:59" ht="15" x14ac:dyDescent="0.25">
      <c r="C104"/>
      <c r="D104"/>
      <c r="E104"/>
      <c r="AH104"/>
      <c r="BG104"/>
    </row>
    <row r="105" spans="3:59" ht="15" x14ac:dyDescent="0.25">
      <c r="C105"/>
      <c r="D105"/>
      <c r="E105"/>
      <c r="AH105"/>
      <c r="BG105"/>
    </row>
    <row r="106" spans="3:59" ht="15" x14ac:dyDescent="0.25">
      <c r="C106"/>
      <c r="D106"/>
      <c r="E106"/>
      <c r="AH106"/>
      <c r="BG106"/>
    </row>
    <row r="107" spans="3:59" ht="15" x14ac:dyDescent="0.25">
      <c r="C107"/>
      <c r="D107"/>
      <c r="E107"/>
      <c r="AH107"/>
      <c r="BG107"/>
    </row>
    <row r="108" spans="3:59" ht="15" x14ac:dyDescent="0.25">
      <c r="C108"/>
      <c r="D108"/>
      <c r="E108"/>
      <c r="AH108"/>
      <c r="BG108"/>
    </row>
    <row r="109" spans="3:59" ht="15" x14ac:dyDescent="0.25">
      <c r="C109"/>
      <c r="D109"/>
      <c r="E109"/>
      <c r="AH109"/>
      <c r="BG109"/>
    </row>
    <row r="110" spans="3:59" ht="15" x14ac:dyDescent="0.25">
      <c r="C110"/>
      <c r="D110"/>
      <c r="E110"/>
      <c r="AH110"/>
      <c r="BG110"/>
    </row>
    <row r="111" spans="3:59" ht="15" x14ac:dyDescent="0.25">
      <c r="C111"/>
      <c r="D111"/>
      <c r="E111"/>
      <c r="AH111"/>
      <c r="BG111"/>
    </row>
    <row r="112" spans="3:59" ht="15" x14ac:dyDescent="0.25">
      <c r="C112"/>
      <c r="D112"/>
      <c r="E112"/>
      <c r="AH112"/>
      <c r="BG112"/>
    </row>
    <row r="113" spans="3:59" ht="15" x14ac:dyDescent="0.25">
      <c r="C113"/>
      <c r="D113"/>
      <c r="E113"/>
      <c r="AH113"/>
      <c r="BG113"/>
    </row>
    <row r="114" spans="3:59" ht="15" x14ac:dyDescent="0.25">
      <c r="C114"/>
      <c r="D114"/>
      <c r="E114"/>
      <c r="AH114"/>
      <c r="BG114"/>
    </row>
    <row r="115" spans="3:59" ht="15" x14ac:dyDescent="0.25">
      <c r="C115"/>
      <c r="D115"/>
      <c r="E115"/>
      <c r="AH115"/>
      <c r="BG115"/>
    </row>
    <row r="116" spans="3:59" ht="15" x14ac:dyDescent="0.25">
      <c r="C116"/>
      <c r="D116"/>
      <c r="E116"/>
      <c r="AH116"/>
      <c r="BG116"/>
    </row>
    <row r="117" spans="3:59" ht="15" x14ac:dyDescent="0.25">
      <c r="C117"/>
      <c r="D117"/>
      <c r="E117"/>
      <c r="AH117"/>
      <c r="BG117"/>
    </row>
    <row r="118" spans="3:59" ht="15" x14ac:dyDescent="0.25">
      <c r="C118"/>
      <c r="D118"/>
      <c r="E118"/>
      <c r="AH118"/>
      <c r="BG118"/>
    </row>
    <row r="119" spans="3:59" ht="15" x14ac:dyDescent="0.25">
      <c r="C119"/>
      <c r="D119"/>
      <c r="E119"/>
      <c r="AH119"/>
      <c r="BG119"/>
    </row>
    <row r="120" spans="3:59" ht="15" x14ac:dyDescent="0.25">
      <c r="C120"/>
      <c r="D120"/>
      <c r="E120"/>
      <c r="AH120"/>
      <c r="BG120"/>
    </row>
    <row r="121" spans="3:59" ht="15" x14ac:dyDescent="0.25">
      <c r="C121"/>
      <c r="D121"/>
      <c r="E121"/>
      <c r="AH121"/>
      <c r="BG121"/>
    </row>
    <row r="122" spans="3:59" ht="15" x14ac:dyDescent="0.25">
      <c r="C122"/>
      <c r="D122"/>
      <c r="E122"/>
      <c r="AH122"/>
      <c r="BG122"/>
    </row>
    <row r="123" spans="3:59" ht="15" x14ac:dyDescent="0.25">
      <c r="C123"/>
      <c r="D123"/>
      <c r="E123"/>
      <c r="AH123"/>
      <c r="BG123"/>
    </row>
    <row r="124" spans="3:59" ht="15" x14ac:dyDescent="0.25">
      <c r="C124"/>
      <c r="D124"/>
      <c r="E124"/>
      <c r="AH124"/>
      <c r="BG124"/>
    </row>
    <row r="125" spans="3:59" ht="15" x14ac:dyDescent="0.25">
      <c r="C125"/>
      <c r="D125"/>
      <c r="E125"/>
      <c r="AH125"/>
      <c r="BG125"/>
    </row>
    <row r="126" spans="3:59" ht="15" x14ac:dyDescent="0.25">
      <c r="C126"/>
      <c r="D126"/>
      <c r="E126"/>
      <c r="AH126"/>
      <c r="BG126"/>
    </row>
    <row r="127" spans="3:59" ht="15" x14ac:dyDescent="0.25">
      <c r="C127"/>
      <c r="D127"/>
      <c r="E127"/>
      <c r="AH127"/>
      <c r="BG127"/>
    </row>
    <row r="128" spans="3:59" ht="15" x14ac:dyDescent="0.25">
      <c r="C128"/>
      <c r="D128"/>
      <c r="E128"/>
      <c r="AH128"/>
      <c r="BG128"/>
    </row>
    <row r="129" spans="3:59" ht="15" x14ac:dyDescent="0.25">
      <c r="C129"/>
      <c r="D129"/>
      <c r="E129"/>
      <c r="AH129"/>
      <c r="BG129"/>
    </row>
    <row r="130" spans="3:59" ht="15" x14ac:dyDescent="0.25">
      <c r="C130"/>
      <c r="D130"/>
      <c r="E130"/>
      <c r="AH130"/>
      <c r="BG130"/>
    </row>
    <row r="131" spans="3:59" ht="15" x14ac:dyDescent="0.25">
      <c r="C131"/>
      <c r="D131"/>
      <c r="E131"/>
      <c r="AH131"/>
      <c r="BG131"/>
    </row>
    <row r="132" spans="3:59" ht="15" x14ac:dyDescent="0.25">
      <c r="C132"/>
      <c r="D132"/>
      <c r="E132"/>
      <c r="AH132"/>
      <c r="BG132"/>
    </row>
    <row r="133" spans="3:59" ht="15" x14ac:dyDescent="0.25">
      <c r="C133"/>
      <c r="D133"/>
      <c r="E133"/>
      <c r="AH133"/>
      <c r="BG133"/>
    </row>
    <row r="134" spans="3:59" ht="15" x14ac:dyDescent="0.25">
      <c r="C134"/>
      <c r="D134"/>
      <c r="E134"/>
      <c r="AH134"/>
      <c r="BG134"/>
    </row>
    <row r="135" spans="3:59" ht="15" x14ac:dyDescent="0.25">
      <c r="C135"/>
      <c r="D135"/>
      <c r="E135"/>
      <c r="AH135"/>
      <c r="BG135"/>
    </row>
    <row r="136" spans="3:59" ht="15" x14ac:dyDescent="0.25">
      <c r="C136"/>
      <c r="D136"/>
      <c r="E136"/>
      <c r="AH136"/>
      <c r="BG136"/>
    </row>
    <row r="137" spans="3:59" ht="15" x14ac:dyDescent="0.25">
      <c r="C137"/>
      <c r="D137"/>
      <c r="E137"/>
      <c r="AH137"/>
      <c r="BG137"/>
    </row>
    <row r="138" spans="3:59" ht="15" x14ac:dyDescent="0.25">
      <c r="C138"/>
      <c r="D138"/>
      <c r="E138"/>
      <c r="AH138"/>
      <c r="BG138"/>
    </row>
    <row r="139" spans="3:59" ht="15" x14ac:dyDescent="0.25">
      <c r="C139"/>
      <c r="D139"/>
      <c r="E139"/>
      <c r="AH139"/>
      <c r="BG139"/>
    </row>
    <row r="140" spans="3:59" ht="15" x14ac:dyDescent="0.25">
      <c r="C140"/>
      <c r="D140"/>
      <c r="E140"/>
      <c r="AH140"/>
      <c r="BG140"/>
    </row>
    <row r="141" spans="3:59" ht="15" x14ac:dyDescent="0.25">
      <c r="C141"/>
      <c r="D141"/>
      <c r="E141"/>
      <c r="AH141"/>
      <c r="BG141"/>
    </row>
    <row r="142" spans="3:59" ht="15" x14ac:dyDescent="0.25">
      <c r="C142"/>
      <c r="D142"/>
      <c r="E142"/>
      <c r="AH142"/>
      <c r="BG142"/>
    </row>
    <row r="143" spans="3:59" ht="15" x14ac:dyDescent="0.25">
      <c r="C143"/>
      <c r="D143"/>
      <c r="E143"/>
      <c r="AH143"/>
      <c r="BG143"/>
    </row>
    <row r="144" spans="3:59" ht="15" x14ac:dyDescent="0.25">
      <c r="C144"/>
      <c r="D144"/>
      <c r="E144"/>
      <c r="AH144"/>
      <c r="BG144"/>
    </row>
    <row r="145" spans="3:59" ht="15" x14ac:dyDescent="0.25">
      <c r="C145"/>
      <c r="D145"/>
      <c r="E145"/>
      <c r="AH145"/>
      <c r="BG145"/>
    </row>
    <row r="146" spans="3:59" ht="15" x14ac:dyDescent="0.25">
      <c r="C146"/>
      <c r="D146"/>
      <c r="E146"/>
      <c r="AH146"/>
      <c r="BG146"/>
    </row>
    <row r="147" spans="3:59" ht="15" x14ac:dyDescent="0.25">
      <c r="C147"/>
      <c r="D147"/>
      <c r="E147"/>
      <c r="AH147"/>
      <c r="BG147"/>
    </row>
    <row r="148" spans="3:59" ht="15" x14ac:dyDescent="0.25">
      <c r="C148"/>
      <c r="D148"/>
      <c r="E148"/>
      <c r="AH148"/>
      <c r="BG148"/>
    </row>
    <row r="149" spans="3:59" ht="15" x14ac:dyDescent="0.25">
      <c r="C149"/>
      <c r="D149"/>
      <c r="E149"/>
      <c r="AH149"/>
      <c r="BG149"/>
    </row>
    <row r="150" spans="3:59" ht="15" x14ac:dyDescent="0.25">
      <c r="C150"/>
      <c r="D150"/>
      <c r="E150"/>
      <c r="AH150"/>
      <c r="BG150"/>
    </row>
    <row r="151" spans="3:59" ht="15" x14ac:dyDescent="0.25">
      <c r="C151"/>
      <c r="D151"/>
      <c r="E151"/>
      <c r="AH151"/>
      <c r="BG151"/>
    </row>
    <row r="152" spans="3:59" ht="15" x14ac:dyDescent="0.25">
      <c r="C152"/>
      <c r="D152"/>
      <c r="E152"/>
      <c r="AH152"/>
      <c r="BG152"/>
    </row>
    <row r="153" spans="3:59" ht="15" x14ac:dyDescent="0.25">
      <c r="C153"/>
      <c r="D153"/>
      <c r="E153"/>
      <c r="AH153"/>
      <c r="BG153"/>
    </row>
    <row r="154" spans="3:59" ht="15" x14ac:dyDescent="0.25">
      <c r="C154"/>
      <c r="D154"/>
      <c r="E154"/>
      <c r="AH154"/>
      <c r="BG154"/>
    </row>
    <row r="155" spans="3:59" ht="15" x14ac:dyDescent="0.25">
      <c r="C155"/>
      <c r="D155"/>
      <c r="E155"/>
      <c r="AH155"/>
      <c r="BG155"/>
    </row>
    <row r="156" spans="3:59" ht="15" x14ac:dyDescent="0.25">
      <c r="C156"/>
      <c r="D156"/>
      <c r="E156"/>
      <c r="AH156"/>
      <c r="BG156"/>
    </row>
    <row r="157" spans="3:59" ht="15" x14ac:dyDescent="0.25">
      <c r="C157"/>
      <c r="D157"/>
      <c r="E157"/>
      <c r="AH157"/>
      <c r="BG157"/>
    </row>
    <row r="158" spans="3:59" ht="15" x14ac:dyDescent="0.25">
      <c r="C158"/>
      <c r="D158"/>
      <c r="E158"/>
      <c r="AH158"/>
      <c r="BG158"/>
    </row>
    <row r="159" spans="3:59" ht="15" x14ac:dyDescent="0.25">
      <c r="C159"/>
      <c r="D159"/>
      <c r="E159"/>
      <c r="AH159"/>
      <c r="BG159"/>
    </row>
    <row r="160" spans="3:59" ht="15" x14ac:dyDescent="0.25">
      <c r="C160"/>
      <c r="D160"/>
      <c r="E160"/>
      <c r="AH160"/>
      <c r="BG160"/>
    </row>
    <row r="161" spans="3:59" ht="15" x14ac:dyDescent="0.25">
      <c r="C161"/>
      <c r="D161"/>
      <c r="E161"/>
      <c r="AH161"/>
      <c r="BG161"/>
    </row>
    <row r="162" spans="3:59" ht="15" x14ac:dyDescent="0.25">
      <c r="C162"/>
      <c r="D162"/>
      <c r="E162"/>
      <c r="AH162"/>
      <c r="BG162"/>
    </row>
    <row r="163" spans="3:59" ht="15" x14ac:dyDescent="0.25">
      <c r="C163"/>
      <c r="D163"/>
      <c r="E163"/>
      <c r="AH163"/>
      <c r="BG163"/>
    </row>
    <row r="164" spans="3:59" ht="15" x14ac:dyDescent="0.25">
      <c r="C164"/>
      <c r="D164"/>
      <c r="E164"/>
      <c r="AH164"/>
      <c r="BG164"/>
    </row>
    <row r="165" spans="3:59" ht="15" x14ac:dyDescent="0.25">
      <c r="C165"/>
      <c r="D165"/>
      <c r="E165"/>
      <c r="AH165"/>
      <c r="BG165"/>
    </row>
    <row r="166" spans="3:59" ht="15" x14ac:dyDescent="0.25">
      <c r="C166"/>
      <c r="D166"/>
      <c r="E166"/>
      <c r="AH166"/>
      <c r="BG166"/>
    </row>
    <row r="167" spans="3:59" ht="15" x14ac:dyDescent="0.25">
      <c r="C167"/>
      <c r="D167"/>
      <c r="E167"/>
      <c r="AH167"/>
      <c r="BG167"/>
    </row>
    <row r="168" spans="3:59" ht="15" x14ac:dyDescent="0.25">
      <c r="C168"/>
      <c r="D168"/>
      <c r="E168"/>
      <c r="AH168"/>
      <c r="BG168"/>
    </row>
    <row r="169" spans="3:59" ht="15" x14ac:dyDescent="0.25">
      <c r="C169"/>
      <c r="D169"/>
      <c r="E169"/>
      <c r="AH169"/>
      <c r="BG169"/>
    </row>
    <row r="170" spans="3:59" ht="15" x14ac:dyDescent="0.25">
      <c r="C170"/>
      <c r="D170"/>
      <c r="E170"/>
      <c r="AH170"/>
      <c r="BG170"/>
    </row>
    <row r="171" spans="3:59" ht="15" x14ac:dyDescent="0.25">
      <c r="C171"/>
      <c r="D171"/>
      <c r="E171"/>
      <c r="AH171"/>
      <c r="BG171"/>
    </row>
    <row r="172" spans="3:59" ht="15" x14ac:dyDescent="0.25">
      <c r="C172"/>
      <c r="D172"/>
      <c r="E172"/>
      <c r="AH172"/>
      <c r="BG172"/>
    </row>
    <row r="173" spans="3:59" ht="15" x14ac:dyDescent="0.25">
      <c r="C173"/>
      <c r="D173"/>
      <c r="E173"/>
      <c r="AH173"/>
      <c r="BG173"/>
    </row>
    <row r="174" spans="3:59" ht="15" x14ac:dyDescent="0.25">
      <c r="C174"/>
      <c r="D174"/>
      <c r="E174"/>
      <c r="AH174"/>
      <c r="BG174"/>
    </row>
    <row r="175" spans="3:59" ht="15" x14ac:dyDescent="0.25">
      <c r="C175"/>
      <c r="D175"/>
      <c r="E175"/>
      <c r="AH175"/>
      <c r="BG175"/>
    </row>
    <row r="176" spans="3:59" ht="15" x14ac:dyDescent="0.25">
      <c r="C176"/>
      <c r="D176"/>
      <c r="E176"/>
      <c r="AH176"/>
      <c r="BG176"/>
    </row>
    <row r="177" spans="3:59" ht="15" x14ac:dyDescent="0.25">
      <c r="C177"/>
      <c r="D177"/>
      <c r="E177"/>
      <c r="AH177"/>
      <c r="BG177"/>
    </row>
    <row r="178" spans="3:59" ht="15" x14ac:dyDescent="0.25">
      <c r="C178"/>
      <c r="D178"/>
      <c r="E178"/>
      <c r="AH178"/>
      <c r="BG178"/>
    </row>
    <row r="179" spans="3:59" ht="15" x14ac:dyDescent="0.25">
      <c r="C179"/>
      <c r="D179"/>
      <c r="E179"/>
      <c r="AH179"/>
      <c r="BG179"/>
    </row>
    <row r="180" spans="3:59" ht="15" x14ac:dyDescent="0.25">
      <c r="C180"/>
      <c r="D180"/>
      <c r="E180"/>
      <c r="AH180"/>
      <c r="BG180"/>
    </row>
    <row r="181" spans="3:59" ht="15" x14ac:dyDescent="0.25">
      <c r="C181"/>
      <c r="D181"/>
      <c r="E181"/>
      <c r="AH181"/>
      <c r="BG181"/>
    </row>
    <row r="182" spans="3:59" ht="15" x14ac:dyDescent="0.25">
      <c r="C182"/>
      <c r="D182"/>
      <c r="E182"/>
      <c r="AH182"/>
      <c r="BG182"/>
    </row>
    <row r="183" spans="3:59" ht="15" x14ac:dyDescent="0.25">
      <c r="C183"/>
      <c r="D183"/>
      <c r="E183"/>
      <c r="AH183"/>
      <c r="BG183"/>
    </row>
    <row r="184" spans="3:59" ht="15" x14ac:dyDescent="0.25">
      <c r="C184"/>
      <c r="D184"/>
      <c r="E184"/>
      <c r="AH184"/>
      <c r="BG184"/>
    </row>
    <row r="185" spans="3:59" ht="15" x14ac:dyDescent="0.25">
      <c r="C185"/>
      <c r="D185"/>
      <c r="E185"/>
      <c r="AH185"/>
      <c r="BG185"/>
    </row>
    <row r="186" spans="3:59" ht="15" x14ac:dyDescent="0.25">
      <c r="C186"/>
      <c r="D186"/>
      <c r="E186"/>
      <c r="AH186"/>
      <c r="BG186"/>
    </row>
    <row r="187" spans="3:59" ht="15" x14ac:dyDescent="0.25">
      <c r="C187"/>
      <c r="D187"/>
      <c r="E187"/>
      <c r="AH187"/>
      <c r="BG187"/>
    </row>
    <row r="188" spans="3:59" ht="15" x14ac:dyDescent="0.25">
      <c r="C188"/>
      <c r="D188"/>
      <c r="E188"/>
      <c r="AH188"/>
      <c r="BG188"/>
    </row>
    <row r="189" spans="3:59" ht="15" x14ac:dyDescent="0.25">
      <c r="C189"/>
      <c r="D189"/>
      <c r="E189"/>
      <c r="AH189"/>
      <c r="BG189"/>
    </row>
    <row r="190" spans="3:59" ht="15" x14ac:dyDescent="0.25">
      <c r="C190"/>
      <c r="D190"/>
      <c r="E190"/>
      <c r="AH190"/>
      <c r="BG190"/>
    </row>
    <row r="191" spans="3:59" ht="15" x14ac:dyDescent="0.25">
      <c r="C191"/>
      <c r="D191"/>
      <c r="E191"/>
      <c r="AH191"/>
      <c r="BG191"/>
    </row>
    <row r="192" spans="3:59" ht="15" x14ac:dyDescent="0.25">
      <c r="C192"/>
      <c r="D192"/>
      <c r="E192"/>
      <c r="AH192"/>
      <c r="BG192"/>
    </row>
    <row r="193" spans="3:59" ht="15" x14ac:dyDescent="0.25">
      <c r="C193"/>
      <c r="D193"/>
      <c r="E193"/>
      <c r="AH193"/>
      <c r="BG193"/>
    </row>
    <row r="194" spans="3:59" ht="15" x14ac:dyDescent="0.25">
      <c r="C194"/>
      <c r="D194"/>
      <c r="E194"/>
      <c r="AH194"/>
      <c r="BG194"/>
    </row>
    <row r="195" spans="3:59" ht="15" x14ac:dyDescent="0.25">
      <c r="C195"/>
      <c r="D195"/>
      <c r="E195"/>
      <c r="AH195"/>
      <c r="BG195"/>
    </row>
    <row r="196" spans="3:59" ht="15" x14ac:dyDescent="0.25">
      <c r="C196"/>
      <c r="D196"/>
      <c r="E196"/>
      <c r="AH196"/>
      <c r="BG196"/>
    </row>
    <row r="197" spans="3:59" ht="15" x14ac:dyDescent="0.25">
      <c r="C197"/>
      <c r="D197"/>
      <c r="E197"/>
      <c r="AH197"/>
      <c r="BG197"/>
    </row>
    <row r="198" spans="3:59" ht="15" x14ac:dyDescent="0.25">
      <c r="C198"/>
      <c r="D198"/>
      <c r="E198"/>
      <c r="AH198"/>
      <c r="BG198"/>
    </row>
    <row r="199" spans="3:59" ht="15" x14ac:dyDescent="0.25">
      <c r="C199"/>
      <c r="D199"/>
      <c r="E199"/>
      <c r="AH199"/>
      <c r="BG199"/>
    </row>
    <row r="200" spans="3:59" ht="15" x14ac:dyDescent="0.25">
      <c r="C200"/>
      <c r="D200"/>
      <c r="E200"/>
      <c r="AH200"/>
      <c r="BG200"/>
    </row>
    <row r="201" spans="3:59" ht="15" x14ac:dyDescent="0.25">
      <c r="C201"/>
      <c r="D201"/>
      <c r="E201"/>
      <c r="AH201"/>
      <c r="BG201"/>
    </row>
    <row r="202" spans="3:59" ht="15" x14ac:dyDescent="0.25">
      <c r="C202"/>
      <c r="D202"/>
      <c r="E202"/>
      <c r="AH202"/>
      <c r="BG202"/>
    </row>
    <row r="203" spans="3:59" ht="15" x14ac:dyDescent="0.25">
      <c r="C203"/>
      <c r="D203"/>
      <c r="E203"/>
      <c r="AH203"/>
      <c r="BG203"/>
    </row>
    <row r="204" spans="3:59" ht="15" x14ac:dyDescent="0.25">
      <c r="C204"/>
      <c r="D204"/>
      <c r="E204"/>
      <c r="AH204"/>
      <c r="BG204"/>
    </row>
    <row r="205" spans="3:59" ht="15" x14ac:dyDescent="0.25">
      <c r="C205"/>
      <c r="D205"/>
      <c r="E205"/>
      <c r="AH205"/>
      <c r="BG205"/>
    </row>
    <row r="206" spans="3:59" ht="15" x14ac:dyDescent="0.25">
      <c r="C206"/>
      <c r="D206"/>
      <c r="E206"/>
      <c r="AH206"/>
      <c r="BG206"/>
    </row>
    <row r="207" spans="3:59" ht="15" x14ac:dyDescent="0.25">
      <c r="C207"/>
      <c r="D207"/>
      <c r="E207"/>
      <c r="AH207"/>
      <c r="BG207"/>
    </row>
    <row r="208" spans="3:59" ht="15" x14ac:dyDescent="0.25">
      <c r="C208"/>
      <c r="D208"/>
      <c r="E208"/>
      <c r="AH208"/>
      <c r="BG208"/>
    </row>
    <row r="209" spans="3:59" ht="15" x14ac:dyDescent="0.25">
      <c r="C209"/>
      <c r="D209"/>
      <c r="E209"/>
      <c r="AH209"/>
      <c r="BG209"/>
    </row>
    <row r="210" spans="3:59" ht="15" x14ac:dyDescent="0.25">
      <c r="C210"/>
      <c r="D210"/>
      <c r="E210"/>
      <c r="AH210"/>
      <c r="BG210"/>
    </row>
    <row r="211" spans="3:59" ht="15" x14ac:dyDescent="0.25">
      <c r="C211"/>
      <c r="D211"/>
      <c r="E211"/>
      <c r="AH211"/>
      <c r="BG211"/>
    </row>
    <row r="212" spans="3:59" ht="15" x14ac:dyDescent="0.25">
      <c r="C212"/>
      <c r="D212"/>
      <c r="E212"/>
      <c r="AH212"/>
      <c r="BG212"/>
    </row>
    <row r="213" spans="3:59" ht="15" x14ac:dyDescent="0.25">
      <c r="C213"/>
      <c r="D213"/>
      <c r="E213"/>
      <c r="AH213"/>
      <c r="BG213"/>
    </row>
    <row r="214" spans="3:59" ht="15" x14ac:dyDescent="0.25">
      <c r="C214"/>
      <c r="D214"/>
      <c r="E214"/>
      <c r="AH214"/>
      <c r="BG214"/>
    </row>
    <row r="215" spans="3:59" ht="15" x14ac:dyDescent="0.25">
      <c r="C215"/>
      <c r="D215"/>
      <c r="E215"/>
      <c r="AH215"/>
      <c r="BG215"/>
    </row>
    <row r="216" spans="3:59" ht="15" x14ac:dyDescent="0.25">
      <c r="C216"/>
      <c r="D216"/>
      <c r="E216"/>
      <c r="AH216"/>
      <c r="BG216"/>
    </row>
    <row r="217" spans="3:59" ht="15" x14ac:dyDescent="0.25">
      <c r="C217"/>
      <c r="D217"/>
      <c r="E217"/>
      <c r="AH217"/>
      <c r="BG217"/>
    </row>
    <row r="218" spans="3:59" ht="15" x14ac:dyDescent="0.25">
      <c r="C218"/>
      <c r="D218"/>
      <c r="E218"/>
      <c r="AH218"/>
      <c r="BG218"/>
    </row>
    <row r="219" spans="3:59" ht="15" x14ac:dyDescent="0.25">
      <c r="C219"/>
      <c r="D219"/>
      <c r="E219"/>
      <c r="AH219"/>
      <c r="BG219"/>
    </row>
    <row r="220" spans="3:59" ht="15" x14ac:dyDescent="0.25">
      <c r="C220"/>
      <c r="D220"/>
      <c r="E220"/>
      <c r="AH220"/>
      <c r="BG220"/>
    </row>
    <row r="221" spans="3:59" ht="15" x14ac:dyDescent="0.25">
      <c r="C221"/>
      <c r="D221"/>
      <c r="E221"/>
      <c r="AH221"/>
      <c r="BG221"/>
    </row>
    <row r="222" spans="3:59" ht="15" x14ac:dyDescent="0.25">
      <c r="C222"/>
      <c r="D222"/>
      <c r="E222"/>
      <c r="AH222"/>
      <c r="BG222"/>
    </row>
    <row r="223" spans="3:59" ht="15" x14ac:dyDescent="0.25">
      <c r="C223"/>
      <c r="D223"/>
      <c r="E223"/>
      <c r="AH223"/>
      <c r="BG223"/>
    </row>
    <row r="224" spans="3:59" ht="15" x14ac:dyDescent="0.25">
      <c r="C224"/>
      <c r="D224"/>
      <c r="E224"/>
      <c r="AH224"/>
      <c r="BG224"/>
    </row>
    <row r="225" spans="3:59" ht="15" x14ac:dyDescent="0.25">
      <c r="C225"/>
      <c r="D225"/>
      <c r="E225"/>
      <c r="AH225"/>
      <c r="BG225"/>
    </row>
    <row r="226" spans="3:59" ht="15" x14ac:dyDescent="0.25">
      <c r="C226"/>
      <c r="D226"/>
      <c r="E226"/>
      <c r="AH226"/>
      <c r="BG226"/>
    </row>
    <row r="227" spans="3:59" ht="15" x14ac:dyDescent="0.25">
      <c r="C227"/>
      <c r="D227"/>
      <c r="E227"/>
      <c r="AH227"/>
      <c r="BG227"/>
    </row>
    <row r="228" spans="3:59" ht="15" x14ac:dyDescent="0.25">
      <c r="C228"/>
      <c r="D228"/>
      <c r="E228"/>
      <c r="AH228"/>
      <c r="BG228"/>
    </row>
    <row r="229" spans="3:59" ht="15" x14ac:dyDescent="0.25">
      <c r="C229"/>
      <c r="D229"/>
      <c r="E229"/>
      <c r="AH229"/>
      <c r="BG229"/>
    </row>
    <row r="230" spans="3:59" ht="15" x14ac:dyDescent="0.25">
      <c r="C230"/>
      <c r="D230"/>
      <c r="E230"/>
      <c r="AH230"/>
      <c r="BG230"/>
    </row>
    <row r="231" spans="3:59" ht="15" x14ac:dyDescent="0.25">
      <c r="C231"/>
      <c r="D231"/>
      <c r="E231"/>
      <c r="AH231"/>
      <c r="BG231"/>
    </row>
    <row r="232" spans="3:59" ht="15" x14ac:dyDescent="0.25">
      <c r="C232"/>
      <c r="D232"/>
      <c r="E232"/>
      <c r="AH232"/>
      <c r="BG232"/>
    </row>
    <row r="233" spans="3:59" ht="15" x14ac:dyDescent="0.25">
      <c r="C233"/>
      <c r="D233"/>
      <c r="E233"/>
      <c r="AH233"/>
      <c r="BG233"/>
    </row>
    <row r="234" spans="3:59" ht="15" x14ac:dyDescent="0.25">
      <c r="C234"/>
      <c r="D234"/>
      <c r="E234"/>
      <c r="AH234"/>
      <c r="BG234"/>
    </row>
    <row r="235" spans="3:59" ht="15" x14ac:dyDescent="0.25">
      <c r="C235"/>
      <c r="D235"/>
      <c r="E235"/>
      <c r="AH235"/>
      <c r="BG235"/>
    </row>
    <row r="236" spans="3:59" ht="15" x14ac:dyDescent="0.25">
      <c r="C236"/>
      <c r="D236"/>
      <c r="E236"/>
      <c r="AH236"/>
      <c r="BG236"/>
    </row>
    <row r="237" spans="3:59" ht="15" x14ac:dyDescent="0.25">
      <c r="C237"/>
      <c r="D237"/>
      <c r="E237"/>
      <c r="AH237"/>
      <c r="BG237"/>
    </row>
    <row r="238" spans="3:59" ht="15" x14ac:dyDescent="0.25">
      <c r="C238"/>
      <c r="D238"/>
      <c r="E238"/>
      <c r="AH238"/>
      <c r="BG238"/>
    </row>
    <row r="239" spans="3:59" ht="15" x14ac:dyDescent="0.25">
      <c r="C239"/>
      <c r="D239"/>
      <c r="E239"/>
      <c r="AH239"/>
      <c r="BG239"/>
    </row>
    <row r="240" spans="3:59" ht="15" x14ac:dyDescent="0.25">
      <c r="C240"/>
      <c r="D240"/>
      <c r="E240"/>
      <c r="AH240"/>
      <c r="BG240"/>
    </row>
    <row r="241" spans="3:59" ht="15" x14ac:dyDescent="0.25">
      <c r="C241"/>
      <c r="D241"/>
      <c r="E241"/>
      <c r="AH241"/>
      <c r="BG241"/>
    </row>
    <row r="242" spans="3:59" ht="15" x14ac:dyDescent="0.25">
      <c r="C242"/>
      <c r="D242"/>
      <c r="E242"/>
      <c r="AH242"/>
      <c r="BG242"/>
    </row>
    <row r="243" spans="3:59" ht="15" x14ac:dyDescent="0.25">
      <c r="C243"/>
      <c r="D243"/>
      <c r="E243"/>
      <c r="AH243"/>
      <c r="BG243"/>
    </row>
    <row r="244" spans="3:59" ht="15" x14ac:dyDescent="0.25">
      <c r="C244"/>
      <c r="D244"/>
      <c r="E244"/>
      <c r="AH244"/>
      <c r="BG244"/>
    </row>
    <row r="245" spans="3:59" ht="15" x14ac:dyDescent="0.25">
      <c r="C245"/>
      <c r="D245"/>
      <c r="E245"/>
      <c r="AH245"/>
      <c r="BG245"/>
    </row>
    <row r="246" spans="3:59" ht="15" x14ac:dyDescent="0.25">
      <c r="C246"/>
      <c r="D246"/>
      <c r="E246"/>
      <c r="AH246"/>
      <c r="BG246"/>
    </row>
    <row r="247" spans="3:59" ht="15" x14ac:dyDescent="0.25">
      <c r="C247"/>
      <c r="D247"/>
      <c r="E247"/>
      <c r="AH247"/>
      <c r="BG247"/>
    </row>
    <row r="248" spans="3:59" ht="15" x14ac:dyDescent="0.25">
      <c r="C248"/>
      <c r="D248"/>
      <c r="E248"/>
      <c r="AH248"/>
      <c r="BG248"/>
    </row>
    <row r="249" spans="3:59" ht="15" x14ac:dyDescent="0.25">
      <c r="C249"/>
      <c r="D249"/>
      <c r="E249"/>
      <c r="AH249"/>
      <c r="BG249"/>
    </row>
    <row r="250" spans="3:59" ht="15" x14ac:dyDescent="0.25">
      <c r="C250"/>
      <c r="D250"/>
      <c r="E250"/>
      <c r="AH250"/>
      <c r="BG250"/>
    </row>
    <row r="251" spans="3:59" ht="15" x14ac:dyDescent="0.25">
      <c r="C251"/>
      <c r="D251"/>
      <c r="E251"/>
      <c r="AH251"/>
      <c r="BG251"/>
    </row>
    <row r="252" spans="3:59" ht="15" x14ac:dyDescent="0.25">
      <c r="C252"/>
      <c r="D252"/>
      <c r="E252"/>
      <c r="AH252"/>
      <c r="BG252"/>
    </row>
    <row r="253" spans="3:59" ht="15" x14ac:dyDescent="0.25">
      <c r="C253"/>
      <c r="D253"/>
      <c r="E253"/>
      <c r="AH253"/>
      <c r="BG253"/>
    </row>
    <row r="254" spans="3:59" ht="15" x14ac:dyDescent="0.25">
      <c r="C254"/>
      <c r="D254"/>
      <c r="E254"/>
      <c r="AH254"/>
      <c r="BG254"/>
    </row>
    <row r="255" spans="3:59" ht="15" x14ac:dyDescent="0.25">
      <c r="C255"/>
      <c r="D255"/>
      <c r="E255"/>
      <c r="AH255"/>
      <c r="BG255"/>
    </row>
    <row r="256" spans="3:59" ht="15" x14ac:dyDescent="0.25">
      <c r="C256"/>
      <c r="D256"/>
      <c r="E256"/>
      <c r="AH256"/>
      <c r="BG256"/>
    </row>
    <row r="257" spans="3:59" ht="15" x14ac:dyDescent="0.25">
      <c r="C257"/>
      <c r="D257"/>
      <c r="E257"/>
      <c r="AH257"/>
      <c r="BG257"/>
    </row>
    <row r="258" spans="3:59" ht="15" x14ac:dyDescent="0.25">
      <c r="C258"/>
      <c r="D258"/>
      <c r="E258"/>
      <c r="AH258"/>
      <c r="BG258"/>
    </row>
    <row r="259" spans="3:59" ht="15" x14ac:dyDescent="0.25">
      <c r="C259"/>
      <c r="D259"/>
      <c r="E259"/>
      <c r="AH259"/>
      <c r="BG259"/>
    </row>
    <row r="260" spans="3:59" ht="15" x14ac:dyDescent="0.25">
      <c r="C260"/>
      <c r="D260"/>
      <c r="E260"/>
      <c r="AH260"/>
      <c r="BG260"/>
    </row>
    <row r="261" spans="3:59" ht="15" x14ac:dyDescent="0.25">
      <c r="C261"/>
      <c r="D261"/>
      <c r="E261"/>
      <c r="AH261"/>
      <c r="BG261"/>
    </row>
    <row r="262" spans="3:59" ht="15" x14ac:dyDescent="0.25">
      <c r="C262"/>
      <c r="D262"/>
      <c r="E262"/>
      <c r="AH262"/>
      <c r="BG262"/>
    </row>
    <row r="263" spans="3:59" ht="15" x14ac:dyDescent="0.25">
      <c r="C263"/>
      <c r="D263"/>
      <c r="E263"/>
      <c r="AH263"/>
      <c r="BG263"/>
    </row>
    <row r="264" spans="3:59" ht="15" x14ac:dyDescent="0.25">
      <c r="C264"/>
      <c r="D264"/>
      <c r="E264"/>
      <c r="AH264"/>
      <c r="BG264"/>
    </row>
    <row r="265" spans="3:59" ht="15" x14ac:dyDescent="0.25">
      <c r="C265"/>
      <c r="D265"/>
      <c r="E265"/>
      <c r="AH265"/>
      <c r="BG265"/>
    </row>
    <row r="266" spans="3:59" ht="15" x14ac:dyDescent="0.25">
      <c r="C266"/>
      <c r="D266"/>
      <c r="E266"/>
      <c r="AH266"/>
      <c r="BG266"/>
    </row>
    <row r="267" spans="3:59" ht="15" x14ac:dyDescent="0.25">
      <c r="C267"/>
      <c r="D267"/>
      <c r="E267"/>
      <c r="AH267"/>
      <c r="BG267"/>
    </row>
    <row r="268" spans="3:59" ht="15" x14ac:dyDescent="0.25">
      <c r="C268"/>
      <c r="D268"/>
      <c r="E268"/>
      <c r="AH268"/>
      <c r="BG268"/>
    </row>
    <row r="269" spans="3:59" ht="15" x14ac:dyDescent="0.25">
      <c r="C269"/>
      <c r="D269"/>
      <c r="E269"/>
      <c r="AH269"/>
      <c r="BG269"/>
    </row>
    <row r="270" spans="3:59" ht="15" x14ac:dyDescent="0.25">
      <c r="C270"/>
      <c r="D270"/>
      <c r="E270"/>
      <c r="AH270"/>
      <c r="BG270"/>
    </row>
    <row r="271" spans="3:59" ht="15" x14ac:dyDescent="0.25">
      <c r="C271"/>
      <c r="D271"/>
      <c r="E271"/>
      <c r="AH271"/>
      <c r="BG271"/>
    </row>
    <row r="272" spans="3:59" ht="15" x14ac:dyDescent="0.25">
      <c r="C272"/>
      <c r="D272"/>
      <c r="E272"/>
      <c r="AH272"/>
      <c r="BG272"/>
    </row>
    <row r="273" spans="3:59" ht="15" x14ac:dyDescent="0.25">
      <c r="C273"/>
      <c r="D273"/>
      <c r="E273"/>
      <c r="AH273"/>
      <c r="BG273"/>
    </row>
    <row r="274" spans="3:59" ht="15" x14ac:dyDescent="0.25">
      <c r="C274"/>
      <c r="D274"/>
      <c r="E274"/>
      <c r="AH274"/>
      <c r="BG274"/>
    </row>
    <row r="275" spans="3:59" ht="15" x14ac:dyDescent="0.25">
      <c r="C275"/>
      <c r="D275"/>
      <c r="E275"/>
      <c r="AH275"/>
      <c r="BG275"/>
    </row>
    <row r="276" spans="3:59" ht="15" x14ac:dyDescent="0.25">
      <c r="C276"/>
      <c r="D276"/>
      <c r="E276"/>
      <c r="AH276"/>
      <c r="BG276"/>
    </row>
    <row r="277" spans="3:59" ht="15" x14ac:dyDescent="0.25">
      <c r="C277"/>
      <c r="D277"/>
      <c r="E277"/>
      <c r="AH277"/>
      <c r="BG277"/>
    </row>
    <row r="278" spans="3:59" ht="15" x14ac:dyDescent="0.25">
      <c r="C278"/>
      <c r="D278"/>
      <c r="E278"/>
      <c r="AH278"/>
      <c r="BG278"/>
    </row>
    <row r="279" spans="3:59" ht="15" x14ac:dyDescent="0.25">
      <c r="C279"/>
      <c r="D279"/>
      <c r="E279"/>
      <c r="AH279"/>
      <c r="BG279"/>
    </row>
    <row r="280" spans="3:59" ht="15" x14ac:dyDescent="0.25">
      <c r="C280"/>
      <c r="D280"/>
      <c r="E280"/>
      <c r="AH280"/>
      <c r="BG280"/>
    </row>
    <row r="281" spans="3:59" ht="15" x14ac:dyDescent="0.25">
      <c r="C281"/>
      <c r="D281"/>
      <c r="E281"/>
      <c r="AH281"/>
      <c r="BG281"/>
    </row>
    <row r="282" spans="3:59" ht="15" x14ac:dyDescent="0.25">
      <c r="C282"/>
      <c r="D282"/>
      <c r="E282"/>
      <c r="AH282"/>
      <c r="BG282"/>
    </row>
    <row r="283" spans="3:59" ht="15" x14ac:dyDescent="0.25">
      <c r="C283"/>
      <c r="D283"/>
      <c r="E283"/>
      <c r="AH283"/>
      <c r="BG283"/>
    </row>
    <row r="284" spans="3:59" ht="15" x14ac:dyDescent="0.25">
      <c r="C284"/>
      <c r="D284"/>
      <c r="E284"/>
      <c r="AH284"/>
      <c r="BG284"/>
    </row>
    <row r="285" spans="3:59" ht="15" x14ac:dyDescent="0.25">
      <c r="C285"/>
      <c r="D285"/>
      <c r="E285"/>
      <c r="AH285"/>
      <c r="BG285"/>
    </row>
    <row r="286" spans="3:59" ht="15" x14ac:dyDescent="0.25">
      <c r="C286"/>
      <c r="D286"/>
      <c r="E286"/>
      <c r="AH286"/>
      <c r="BG286"/>
    </row>
    <row r="287" spans="3:59" ht="15" x14ac:dyDescent="0.25">
      <c r="C287"/>
      <c r="D287"/>
      <c r="E287"/>
      <c r="AH287"/>
      <c r="BG287"/>
    </row>
    <row r="288" spans="3:59" ht="15" x14ac:dyDescent="0.25">
      <c r="C288"/>
      <c r="D288"/>
      <c r="E288"/>
      <c r="AH288"/>
      <c r="BG288"/>
    </row>
    <row r="289" spans="3:59" ht="15" x14ac:dyDescent="0.25">
      <c r="C289"/>
      <c r="D289"/>
      <c r="E289"/>
      <c r="AH289"/>
      <c r="BG289"/>
    </row>
    <row r="290" spans="3:59" ht="15" x14ac:dyDescent="0.25">
      <c r="C290"/>
      <c r="D290"/>
      <c r="E290"/>
      <c r="AH290"/>
      <c r="BG290"/>
    </row>
    <row r="291" spans="3:59" ht="15" x14ac:dyDescent="0.25">
      <c r="C291"/>
      <c r="D291"/>
      <c r="E291"/>
      <c r="AH291"/>
      <c r="BG291"/>
    </row>
    <row r="292" spans="3:59" ht="15" x14ac:dyDescent="0.25">
      <c r="C292"/>
      <c r="D292"/>
      <c r="E292"/>
      <c r="AH292"/>
      <c r="BG292"/>
    </row>
    <row r="293" spans="3:59" ht="15" x14ac:dyDescent="0.25">
      <c r="C293"/>
      <c r="D293"/>
      <c r="E293"/>
      <c r="AH293"/>
      <c r="BG293"/>
    </row>
    <row r="294" spans="3:59" ht="15" x14ac:dyDescent="0.25">
      <c r="C294"/>
      <c r="D294"/>
      <c r="E294"/>
      <c r="AH294"/>
      <c r="BG294"/>
    </row>
    <row r="295" spans="3:59" ht="15" x14ac:dyDescent="0.25">
      <c r="C295"/>
      <c r="D295"/>
      <c r="E295"/>
      <c r="AH295"/>
      <c r="BG295"/>
    </row>
    <row r="296" spans="3:59" ht="15" x14ac:dyDescent="0.25">
      <c r="C296"/>
      <c r="D296"/>
      <c r="E296"/>
      <c r="AH296"/>
      <c r="BG296"/>
    </row>
    <row r="297" spans="3:59" ht="15" x14ac:dyDescent="0.25">
      <c r="C297"/>
      <c r="D297"/>
      <c r="E297"/>
      <c r="AH297"/>
      <c r="BG297"/>
    </row>
    <row r="298" spans="3:59" ht="15" x14ac:dyDescent="0.25">
      <c r="C298"/>
      <c r="D298"/>
      <c r="E298"/>
      <c r="AH298"/>
      <c r="BG298"/>
    </row>
    <row r="299" spans="3:59" ht="15" x14ac:dyDescent="0.25">
      <c r="C299"/>
      <c r="D299"/>
      <c r="E299"/>
      <c r="AH299"/>
      <c r="BG299"/>
    </row>
    <row r="300" spans="3:59" ht="15" x14ac:dyDescent="0.25">
      <c r="C300"/>
      <c r="D300"/>
      <c r="E300"/>
      <c r="AH300"/>
      <c r="BG300"/>
    </row>
    <row r="301" spans="3:59" ht="15" x14ac:dyDescent="0.25">
      <c r="C301"/>
      <c r="D301"/>
      <c r="E301"/>
      <c r="AH301"/>
      <c r="BG301"/>
    </row>
    <row r="302" spans="3:59" ht="15" x14ac:dyDescent="0.25">
      <c r="C302"/>
      <c r="D302"/>
      <c r="E302"/>
      <c r="AH302"/>
      <c r="BG302"/>
    </row>
    <row r="303" spans="3:59" ht="15" x14ac:dyDescent="0.25">
      <c r="C303"/>
      <c r="D303"/>
      <c r="E303"/>
      <c r="AH303"/>
      <c r="BG303"/>
    </row>
    <row r="304" spans="3:59" ht="15" x14ac:dyDescent="0.25">
      <c r="C304"/>
      <c r="D304"/>
      <c r="E304"/>
      <c r="AH304"/>
      <c r="BG304"/>
    </row>
    <row r="305" spans="3:59" ht="15" x14ac:dyDescent="0.25">
      <c r="C305"/>
      <c r="D305"/>
      <c r="E305"/>
      <c r="AH305"/>
      <c r="BG305"/>
    </row>
    <row r="306" spans="3:59" ht="15" x14ac:dyDescent="0.25">
      <c r="C306"/>
      <c r="D306"/>
      <c r="E306"/>
      <c r="AH306"/>
      <c r="BG306"/>
    </row>
    <row r="307" spans="3:59" ht="15" x14ac:dyDescent="0.25">
      <c r="C307"/>
      <c r="D307"/>
      <c r="E307"/>
      <c r="AH307"/>
      <c r="BG307"/>
    </row>
    <row r="308" spans="3:59" ht="15" x14ac:dyDescent="0.25">
      <c r="C308"/>
      <c r="D308"/>
      <c r="E308"/>
      <c r="AH308"/>
      <c r="BG308"/>
    </row>
    <row r="309" spans="3:59" ht="15" x14ac:dyDescent="0.25">
      <c r="C309"/>
      <c r="D309"/>
      <c r="E309"/>
      <c r="AH309"/>
      <c r="BG309"/>
    </row>
    <row r="310" spans="3:59" ht="15" x14ac:dyDescent="0.25">
      <c r="C310"/>
      <c r="D310"/>
      <c r="E310"/>
      <c r="AH310"/>
      <c r="BG310"/>
    </row>
    <row r="311" spans="3:59" ht="15" x14ac:dyDescent="0.25">
      <c r="C311"/>
      <c r="D311"/>
      <c r="E311"/>
      <c r="AH311"/>
      <c r="BG311"/>
    </row>
    <row r="312" spans="3:59" ht="15" x14ac:dyDescent="0.25">
      <c r="C312"/>
      <c r="D312"/>
      <c r="E312"/>
      <c r="AH312"/>
      <c r="BG312"/>
    </row>
    <row r="313" spans="3:59" ht="15" x14ac:dyDescent="0.25">
      <c r="C313"/>
      <c r="D313"/>
      <c r="E313"/>
      <c r="AH313"/>
      <c r="BG313"/>
    </row>
    <row r="314" spans="3:59" ht="15" x14ac:dyDescent="0.25">
      <c r="C314"/>
      <c r="D314"/>
      <c r="E314"/>
      <c r="AH314"/>
      <c r="BG314"/>
    </row>
    <row r="315" spans="3:59" ht="15" x14ac:dyDescent="0.25">
      <c r="C315"/>
      <c r="D315"/>
      <c r="E315"/>
      <c r="AH315"/>
      <c r="BG315"/>
    </row>
    <row r="316" spans="3:59" ht="15" x14ac:dyDescent="0.25">
      <c r="C316"/>
      <c r="D316"/>
      <c r="E316"/>
      <c r="AH316"/>
      <c r="BG316"/>
    </row>
    <row r="317" spans="3:59" ht="15" x14ac:dyDescent="0.25">
      <c r="C317"/>
      <c r="D317"/>
      <c r="E317"/>
      <c r="AH317"/>
      <c r="BG317"/>
    </row>
    <row r="318" spans="3:59" ht="15" x14ac:dyDescent="0.25">
      <c r="C318"/>
      <c r="D318"/>
      <c r="E318"/>
      <c r="AH318"/>
      <c r="BG318"/>
    </row>
    <row r="319" spans="3:59" ht="15" x14ac:dyDescent="0.25">
      <c r="C319"/>
      <c r="D319"/>
      <c r="E319"/>
      <c r="AH319"/>
      <c r="BG319"/>
    </row>
    <row r="320" spans="3:59" ht="15" x14ac:dyDescent="0.25">
      <c r="C320"/>
      <c r="D320"/>
      <c r="E320"/>
      <c r="AH320"/>
      <c r="BG320"/>
    </row>
    <row r="321" spans="3:59" ht="15" x14ac:dyDescent="0.25">
      <c r="C321"/>
      <c r="D321"/>
      <c r="E321"/>
      <c r="AH321"/>
      <c r="BG321"/>
    </row>
    <row r="322" spans="3:59" ht="15" x14ac:dyDescent="0.25">
      <c r="C322"/>
      <c r="D322"/>
      <c r="E322"/>
      <c r="AH322"/>
      <c r="BG322"/>
    </row>
    <row r="323" spans="3:59" ht="15" x14ac:dyDescent="0.25">
      <c r="C323"/>
      <c r="D323"/>
      <c r="E323"/>
      <c r="AH323"/>
      <c r="BG323"/>
    </row>
    <row r="324" spans="3:59" ht="15" x14ac:dyDescent="0.25">
      <c r="C324"/>
      <c r="D324"/>
      <c r="E324"/>
      <c r="AH324"/>
      <c r="BG324"/>
    </row>
    <row r="325" spans="3:59" ht="15" x14ac:dyDescent="0.25">
      <c r="C325"/>
      <c r="D325"/>
      <c r="E325"/>
      <c r="AH325"/>
      <c r="BG325"/>
    </row>
    <row r="326" spans="3:59" ht="15" x14ac:dyDescent="0.25">
      <c r="C326"/>
      <c r="D326"/>
      <c r="E326"/>
      <c r="AH326"/>
      <c r="BG326"/>
    </row>
    <row r="327" spans="3:59" ht="15" x14ac:dyDescent="0.25">
      <c r="C327"/>
      <c r="D327"/>
      <c r="E327"/>
      <c r="AH327"/>
      <c r="BG327"/>
    </row>
    <row r="328" spans="3:59" ht="15" x14ac:dyDescent="0.25">
      <c r="C328"/>
      <c r="D328"/>
      <c r="E328"/>
      <c r="AH328"/>
      <c r="BG328"/>
    </row>
    <row r="329" spans="3:59" ht="15" x14ac:dyDescent="0.25">
      <c r="C329"/>
      <c r="D329"/>
      <c r="E329"/>
      <c r="AH329"/>
      <c r="BG329"/>
    </row>
    <row r="330" spans="3:59" ht="15" x14ac:dyDescent="0.25">
      <c r="C330"/>
      <c r="D330"/>
      <c r="E330"/>
      <c r="AH330"/>
      <c r="BG330"/>
    </row>
    <row r="331" spans="3:59" ht="15" x14ac:dyDescent="0.25">
      <c r="C331"/>
      <c r="D331"/>
      <c r="E331"/>
      <c r="AH331"/>
      <c r="BG331"/>
    </row>
    <row r="332" spans="3:59" ht="15" x14ac:dyDescent="0.25">
      <c r="C332"/>
      <c r="D332"/>
      <c r="E332"/>
      <c r="AH332"/>
      <c r="BG332"/>
    </row>
    <row r="333" spans="3:59" ht="15" x14ac:dyDescent="0.25">
      <c r="C333"/>
      <c r="D333"/>
      <c r="E333"/>
      <c r="AH333"/>
      <c r="BG333"/>
    </row>
    <row r="334" spans="3:59" ht="15" x14ac:dyDescent="0.25">
      <c r="C334"/>
      <c r="D334"/>
      <c r="E334"/>
      <c r="AH334"/>
      <c r="BG334"/>
    </row>
    <row r="335" spans="3:59" ht="15" x14ac:dyDescent="0.25">
      <c r="C335"/>
      <c r="D335"/>
      <c r="E335"/>
      <c r="AH335"/>
      <c r="BG335"/>
    </row>
    <row r="336" spans="3:59" ht="15" x14ac:dyDescent="0.25">
      <c r="C336"/>
      <c r="D336"/>
      <c r="E336"/>
      <c r="AH336"/>
      <c r="BG336"/>
    </row>
    <row r="337" spans="3:59" ht="15" x14ac:dyDescent="0.25">
      <c r="C337"/>
      <c r="D337"/>
      <c r="E337"/>
      <c r="AH337"/>
      <c r="BG337"/>
    </row>
    <row r="338" spans="3:59" ht="15" x14ac:dyDescent="0.25">
      <c r="C338"/>
      <c r="D338"/>
      <c r="E338"/>
      <c r="AH338"/>
      <c r="BG338"/>
    </row>
    <row r="339" spans="3:59" ht="15" x14ac:dyDescent="0.25">
      <c r="C339"/>
      <c r="D339"/>
      <c r="E339"/>
      <c r="AH339"/>
      <c r="BG339"/>
    </row>
    <row r="340" spans="3:59" ht="15" x14ac:dyDescent="0.25">
      <c r="C340"/>
      <c r="D340"/>
      <c r="E340"/>
      <c r="AH340"/>
      <c r="BG340"/>
    </row>
    <row r="341" spans="3:59" ht="15" x14ac:dyDescent="0.25">
      <c r="C341"/>
      <c r="D341"/>
      <c r="E341"/>
      <c r="AH341"/>
      <c r="BG341"/>
    </row>
    <row r="342" spans="3:59" ht="15" x14ac:dyDescent="0.25">
      <c r="C342"/>
      <c r="D342"/>
      <c r="E342"/>
      <c r="AH342"/>
      <c r="BG342"/>
    </row>
    <row r="343" spans="3:59" ht="15" x14ac:dyDescent="0.25">
      <c r="C343"/>
      <c r="D343"/>
      <c r="E343"/>
      <c r="AH343"/>
      <c r="BG343"/>
    </row>
    <row r="344" spans="3:59" ht="15" x14ac:dyDescent="0.25">
      <c r="C344"/>
      <c r="D344"/>
      <c r="E344"/>
      <c r="AH344"/>
      <c r="BG344"/>
    </row>
    <row r="345" spans="3:59" ht="15" x14ac:dyDescent="0.25">
      <c r="C345"/>
      <c r="D345"/>
      <c r="E345"/>
      <c r="AH345"/>
      <c r="BG345"/>
    </row>
    <row r="346" spans="3:59" ht="15" x14ac:dyDescent="0.25">
      <c r="C346"/>
      <c r="D346"/>
      <c r="E346"/>
      <c r="AH346"/>
      <c r="BG346"/>
    </row>
    <row r="347" spans="3:59" ht="15" x14ac:dyDescent="0.25">
      <c r="C347"/>
      <c r="D347"/>
      <c r="E347"/>
      <c r="AH347"/>
      <c r="BG347"/>
    </row>
    <row r="348" spans="3:59" ht="15" x14ac:dyDescent="0.25">
      <c r="C348"/>
      <c r="D348"/>
      <c r="E348"/>
      <c r="AH348"/>
      <c r="BG348"/>
    </row>
    <row r="349" spans="3:59" ht="15" x14ac:dyDescent="0.25">
      <c r="C349"/>
      <c r="D349"/>
      <c r="E349"/>
      <c r="AH349"/>
      <c r="BG349"/>
    </row>
    <row r="350" spans="3:59" ht="15" x14ac:dyDescent="0.25">
      <c r="C350"/>
      <c r="D350"/>
      <c r="E350"/>
      <c r="AH350"/>
      <c r="BG350"/>
    </row>
    <row r="351" spans="3:59" ht="15" x14ac:dyDescent="0.25">
      <c r="C351"/>
      <c r="D351"/>
      <c r="E351"/>
      <c r="AH351"/>
      <c r="BG351"/>
    </row>
    <row r="352" spans="3:59" ht="15" x14ac:dyDescent="0.25">
      <c r="C352"/>
      <c r="D352"/>
      <c r="E352"/>
      <c r="AH352"/>
      <c r="BG352"/>
    </row>
    <row r="353" spans="3:59" ht="15" x14ac:dyDescent="0.25">
      <c r="C353"/>
      <c r="D353"/>
      <c r="E353"/>
      <c r="AH353"/>
      <c r="BG353"/>
    </row>
    <row r="354" spans="3:59" ht="15" x14ac:dyDescent="0.25">
      <c r="C354"/>
      <c r="D354"/>
      <c r="E354"/>
      <c r="AH354"/>
      <c r="BG354"/>
    </row>
    <row r="355" spans="3:59" ht="15" x14ac:dyDescent="0.25">
      <c r="C355"/>
      <c r="D355"/>
      <c r="E355"/>
      <c r="AH355"/>
      <c r="BG355"/>
    </row>
    <row r="356" spans="3:59" ht="15" x14ac:dyDescent="0.25">
      <c r="C356"/>
      <c r="D356"/>
      <c r="E356"/>
      <c r="AH356"/>
      <c r="BG356"/>
    </row>
    <row r="357" spans="3:59" ht="15" x14ac:dyDescent="0.25">
      <c r="C357"/>
      <c r="D357"/>
      <c r="E357"/>
      <c r="AH357"/>
      <c r="BG357"/>
    </row>
    <row r="358" spans="3:59" ht="15" x14ac:dyDescent="0.25">
      <c r="C358"/>
      <c r="D358"/>
      <c r="E358"/>
      <c r="AH358"/>
      <c r="BG358"/>
    </row>
    <row r="359" spans="3:59" ht="15" x14ac:dyDescent="0.25">
      <c r="C359"/>
      <c r="D359"/>
      <c r="E359"/>
      <c r="AH359"/>
      <c r="BG359"/>
    </row>
    <row r="360" spans="3:59" ht="15" x14ac:dyDescent="0.25">
      <c r="C360"/>
      <c r="D360"/>
      <c r="E360"/>
      <c r="AH360"/>
      <c r="BG360"/>
    </row>
    <row r="361" spans="3:59" ht="15" x14ac:dyDescent="0.25">
      <c r="C361"/>
      <c r="D361"/>
      <c r="E361"/>
      <c r="AH361"/>
      <c r="BG361"/>
    </row>
    <row r="362" spans="3:59" ht="15" x14ac:dyDescent="0.25">
      <c r="C362"/>
      <c r="D362"/>
      <c r="E362"/>
      <c r="AH362"/>
      <c r="BG362"/>
    </row>
    <row r="363" spans="3:59" ht="15" x14ac:dyDescent="0.25">
      <c r="C363"/>
      <c r="D363"/>
      <c r="E363"/>
      <c r="AH363"/>
      <c r="BG363"/>
    </row>
    <row r="364" spans="3:59" ht="15" x14ac:dyDescent="0.25">
      <c r="C364"/>
      <c r="D364"/>
      <c r="E364"/>
      <c r="AH364"/>
      <c r="BG364"/>
    </row>
    <row r="365" spans="3:59" ht="15" x14ac:dyDescent="0.25">
      <c r="C365"/>
      <c r="D365"/>
      <c r="E365"/>
      <c r="AH365"/>
      <c r="BG365"/>
    </row>
    <row r="366" spans="3:59" ht="15" x14ac:dyDescent="0.25">
      <c r="C366"/>
      <c r="D366"/>
      <c r="E366"/>
      <c r="AH366"/>
      <c r="BG366"/>
    </row>
    <row r="367" spans="3:59" ht="15" x14ac:dyDescent="0.25">
      <c r="C367"/>
      <c r="D367"/>
      <c r="E367"/>
      <c r="AH367"/>
      <c r="BG367"/>
    </row>
    <row r="368" spans="3:59" ht="15" x14ac:dyDescent="0.25">
      <c r="C368"/>
      <c r="D368"/>
      <c r="E368"/>
      <c r="AH368"/>
      <c r="BG368"/>
    </row>
    <row r="369" spans="3:59" ht="15" x14ac:dyDescent="0.25">
      <c r="C369"/>
      <c r="D369"/>
      <c r="E369"/>
      <c r="AH369"/>
      <c r="BG369"/>
    </row>
    <row r="370" spans="3:59" ht="15" x14ac:dyDescent="0.25">
      <c r="C370"/>
      <c r="D370"/>
      <c r="E370"/>
      <c r="AH370"/>
      <c r="BG370"/>
    </row>
    <row r="371" spans="3:59" ht="15" x14ac:dyDescent="0.25">
      <c r="C371"/>
      <c r="D371"/>
      <c r="E371"/>
      <c r="AH371"/>
      <c r="BG371"/>
    </row>
    <row r="372" spans="3:59" ht="15" x14ac:dyDescent="0.25">
      <c r="C372"/>
      <c r="D372"/>
      <c r="E372"/>
      <c r="AH372"/>
      <c r="BG372"/>
    </row>
    <row r="373" spans="3:59" ht="15" x14ac:dyDescent="0.25">
      <c r="C373"/>
      <c r="D373"/>
      <c r="E373"/>
      <c r="AH373"/>
      <c r="BG373"/>
    </row>
    <row r="374" spans="3:59" ht="15" x14ac:dyDescent="0.25">
      <c r="C374"/>
      <c r="D374"/>
      <c r="E374"/>
      <c r="AH374"/>
      <c r="BG374"/>
    </row>
    <row r="375" spans="3:59" ht="15" x14ac:dyDescent="0.25">
      <c r="C375"/>
      <c r="D375"/>
      <c r="E375"/>
      <c r="AH375"/>
      <c r="BG375"/>
    </row>
    <row r="376" spans="3:59" ht="15" x14ac:dyDescent="0.25">
      <c r="C376"/>
      <c r="D376"/>
      <c r="E376"/>
      <c r="AH376"/>
      <c r="BG376"/>
    </row>
    <row r="377" spans="3:59" ht="15" x14ac:dyDescent="0.25">
      <c r="C377"/>
      <c r="D377"/>
      <c r="E377"/>
      <c r="AH377"/>
      <c r="BG377"/>
    </row>
    <row r="378" spans="3:59" ht="15" x14ac:dyDescent="0.25">
      <c r="C378"/>
      <c r="D378"/>
      <c r="E378"/>
      <c r="AH378"/>
      <c r="BG378"/>
    </row>
    <row r="379" spans="3:59" ht="15" x14ac:dyDescent="0.25">
      <c r="C379"/>
      <c r="D379"/>
      <c r="E379"/>
      <c r="AH379"/>
      <c r="BG379"/>
    </row>
    <row r="380" spans="3:59" ht="15" x14ac:dyDescent="0.25">
      <c r="C380"/>
      <c r="D380"/>
      <c r="E380"/>
      <c r="AH380"/>
      <c r="BG380"/>
    </row>
    <row r="381" spans="3:59" ht="15" x14ac:dyDescent="0.25">
      <c r="C381"/>
      <c r="D381"/>
      <c r="E381"/>
      <c r="AH381"/>
      <c r="BG381"/>
    </row>
    <row r="382" spans="3:59" ht="15" x14ac:dyDescent="0.25">
      <c r="C382"/>
      <c r="D382"/>
      <c r="E382"/>
      <c r="AH382"/>
      <c r="BG382"/>
    </row>
    <row r="383" spans="3:59" ht="15" x14ac:dyDescent="0.25">
      <c r="C383"/>
      <c r="D383"/>
      <c r="E383"/>
      <c r="AH383"/>
      <c r="BG383"/>
    </row>
    <row r="384" spans="3:59" ht="15" x14ac:dyDescent="0.25">
      <c r="C384"/>
      <c r="D384"/>
      <c r="E384"/>
      <c r="AH384"/>
      <c r="BG384"/>
    </row>
    <row r="385" spans="3:59" ht="15" x14ac:dyDescent="0.25">
      <c r="C385"/>
      <c r="D385"/>
      <c r="E385"/>
      <c r="AH385"/>
      <c r="BG385"/>
    </row>
    <row r="386" spans="3:59" ht="15" x14ac:dyDescent="0.25">
      <c r="C386"/>
      <c r="D386"/>
      <c r="E386"/>
      <c r="AH386"/>
      <c r="BG386"/>
    </row>
    <row r="387" spans="3:59" ht="15" x14ac:dyDescent="0.25">
      <c r="C387"/>
      <c r="D387"/>
      <c r="E387"/>
      <c r="AH387"/>
      <c r="BG387"/>
    </row>
    <row r="388" spans="3:59" ht="15" x14ac:dyDescent="0.25">
      <c r="C388"/>
      <c r="D388"/>
      <c r="E388"/>
      <c r="AH388"/>
      <c r="BG388"/>
    </row>
    <row r="389" spans="3:59" ht="15" x14ac:dyDescent="0.25">
      <c r="C389"/>
      <c r="D389"/>
      <c r="E389"/>
      <c r="AH389"/>
      <c r="BG389"/>
    </row>
    <row r="390" spans="3:59" ht="15" x14ac:dyDescent="0.25">
      <c r="C390"/>
      <c r="D390"/>
      <c r="E390"/>
      <c r="AH390"/>
      <c r="BG390"/>
    </row>
    <row r="391" spans="3:59" ht="15" x14ac:dyDescent="0.25">
      <c r="C391"/>
      <c r="D391"/>
      <c r="E391"/>
      <c r="AH391"/>
      <c r="BG391"/>
    </row>
    <row r="392" spans="3:59" ht="15" x14ac:dyDescent="0.25">
      <c r="C392"/>
      <c r="D392"/>
      <c r="E392"/>
      <c r="AH392"/>
      <c r="BG392"/>
    </row>
    <row r="393" spans="3:59" ht="15" x14ac:dyDescent="0.25">
      <c r="C393"/>
      <c r="D393"/>
      <c r="E393"/>
      <c r="AH393"/>
      <c r="BG393"/>
    </row>
    <row r="394" spans="3:59" ht="15" x14ac:dyDescent="0.25">
      <c r="C394"/>
      <c r="D394"/>
      <c r="E394"/>
      <c r="AH394"/>
      <c r="BG394"/>
    </row>
    <row r="395" spans="3:59" ht="15" x14ac:dyDescent="0.25">
      <c r="C395"/>
      <c r="D395"/>
      <c r="E395"/>
      <c r="AH395"/>
      <c r="BG395"/>
    </row>
    <row r="396" spans="3:59" ht="15" x14ac:dyDescent="0.25">
      <c r="C396"/>
      <c r="D396"/>
      <c r="E396"/>
      <c r="AH396"/>
      <c r="BG396"/>
    </row>
    <row r="397" spans="3:59" ht="15" x14ac:dyDescent="0.25">
      <c r="C397"/>
      <c r="D397"/>
      <c r="E397"/>
      <c r="AH397"/>
      <c r="BG397"/>
    </row>
    <row r="398" spans="3:59" ht="15" x14ac:dyDescent="0.25">
      <c r="C398"/>
      <c r="D398"/>
      <c r="E398"/>
      <c r="AH398"/>
      <c r="BG398"/>
    </row>
    <row r="399" spans="3:59" ht="15" x14ac:dyDescent="0.25">
      <c r="C399"/>
      <c r="D399"/>
      <c r="E399"/>
      <c r="AH399"/>
      <c r="BG399"/>
    </row>
    <row r="400" spans="3:59" ht="15" x14ac:dyDescent="0.25">
      <c r="C400"/>
      <c r="D400"/>
      <c r="E400"/>
      <c r="AH400"/>
      <c r="BG400"/>
    </row>
    <row r="401" spans="3:59" ht="15" x14ac:dyDescent="0.25">
      <c r="C401"/>
      <c r="D401"/>
      <c r="E401"/>
      <c r="AH401"/>
      <c r="BG401"/>
    </row>
    <row r="402" spans="3:59" ht="15" x14ac:dyDescent="0.25">
      <c r="C402"/>
      <c r="D402"/>
      <c r="E402"/>
      <c r="AH402"/>
      <c r="BG402"/>
    </row>
    <row r="403" spans="3:59" ht="15" x14ac:dyDescent="0.25">
      <c r="C403"/>
      <c r="D403"/>
      <c r="E403"/>
      <c r="AH403"/>
      <c r="BG403"/>
    </row>
    <row r="404" spans="3:59" ht="15" x14ac:dyDescent="0.25">
      <c r="C404"/>
      <c r="D404"/>
      <c r="E404"/>
      <c r="AH404"/>
      <c r="BG404"/>
    </row>
    <row r="405" spans="3:59" ht="15" x14ac:dyDescent="0.25">
      <c r="C405"/>
      <c r="D405"/>
      <c r="E405"/>
      <c r="AH405"/>
      <c r="BG405"/>
    </row>
    <row r="406" spans="3:59" ht="15" x14ac:dyDescent="0.25">
      <c r="C406"/>
      <c r="D406"/>
      <c r="E406"/>
      <c r="AH406"/>
      <c r="BG406"/>
    </row>
    <row r="407" spans="3:59" ht="15" x14ac:dyDescent="0.25">
      <c r="C407"/>
      <c r="D407"/>
      <c r="E407"/>
      <c r="AH407"/>
      <c r="BG407"/>
    </row>
    <row r="408" spans="3:59" ht="15" x14ac:dyDescent="0.25">
      <c r="C408"/>
      <c r="D408"/>
      <c r="E408"/>
      <c r="AH408"/>
      <c r="BG408"/>
    </row>
    <row r="409" spans="3:59" ht="15" x14ac:dyDescent="0.25">
      <c r="C409"/>
      <c r="D409"/>
      <c r="E409"/>
      <c r="AH409"/>
      <c r="BG409"/>
    </row>
    <row r="410" spans="3:59" ht="15" x14ac:dyDescent="0.25">
      <c r="C410"/>
      <c r="D410"/>
      <c r="E410"/>
      <c r="AH410"/>
      <c r="BG410"/>
    </row>
    <row r="411" spans="3:59" ht="15" x14ac:dyDescent="0.25">
      <c r="C411"/>
      <c r="D411"/>
      <c r="E411"/>
      <c r="AH411"/>
      <c r="BG411"/>
    </row>
    <row r="412" spans="3:59" ht="15" x14ac:dyDescent="0.25">
      <c r="C412"/>
      <c r="D412"/>
      <c r="E412"/>
      <c r="AH412"/>
      <c r="BG412"/>
    </row>
    <row r="413" spans="3:59" ht="15" x14ac:dyDescent="0.25">
      <c r="C413"/>
      <c r="D413"/>
      <c r="E413"/>
      <c r="AH413"/>
      <c r="BG413"/>
    </row>
    <row r="414" spans="3:59" ht="15" x14ac:dyDescent="0.25">
      <c r="C414"/>
      <c r="D414"/>
      <c r="E414"/>
      <c r="AH414"/>
      <c r="BG414"/>
    </row>
    <row r="415" spans="3:59" ht="15" x14ac:dyDescent="0.25">
      <c r="C415"/>
      <c r="D415"/>
      <c r="E415"/>
      <c r="AH415"/>
      <c r="BG415"/>
    </row>
    <row r="416" spans="3:59" ht="15" x14ac:dyDescent="0.25">
      <c r="C416"/>
      <c r="D416"/>
      <c r="E416"/>
      <c r="AH416"/>
      <c r="BG416"/>
    </row>
    <row r="417" spans="3:59" ht="15" x14ac:dyDescent="0.25">
      <c r="C417"/>
      <c r="D417"/>
      <c r="E417"/>
      <c r="AH417"/>
      <c r="BG417"/>
    </row>
    <row r="418" spans="3:59" ht="15" x14ac:dyDescent="0.25">
      <c r="C418"/>
      <c r="D418"/>
      <c r="E418"/>
      <c r="AH418"/>
      <c r="BG418"/>
    </row>
    <row r="419" spans="3:59" ht="15" x14ac:dyDescent="0.25">
      <c r="C419"/>
      <c r="D419"/>
      <c r="E419"/>
      <c r="AH419"/>
      <c r="BG419"/>
    </row>
    <row r="420" spans="3:59" ht="15" x14ac:dyDescent="0.25">
      <c r="C420"/>
      <c r="D420"/>
      <c r="E420"/>
      <c r="AH420"/>
      <c r="BG420"/>
    </row>
    <row r="421" spans="3:59" ht="15" x14ac:dyDescent="0.25">
      <c r="C421"/>
      <c r="D421"/>
      <c r="E421"/>
      <c r="AH421"/>
      <c r="BG421"/>
    </row>
    <row r="422" spans="3:59" ht="15" x14ac:dyDescent="0.25">
      <c r="C422"/>
      <c r="D422"/>
      <c r="E422"/>
      <c r="AH422"/>
      <c r="BG422"/>
    </row>
    <row r="423" spans="3:59" ht="15" x14ac:dyDescent="0.25">
      <c r="C423"/>
      <c r="D423"/>
      <c r="E423"/>
      <c r="AH423"/>
      <c r="BG423"/>
    </row>
    <row r="424" spans="3:59" ht="15" x14ac:dyDescent="0.25">
      <c r="C424"/>
      <c r="D424"/>
      <c r="E424"/>
      <c r="AH424"/>
      <c r="BG424"/>
    </row>
    <row r="425" spans="3:59" ht="15" x14ac:dyDescent="0.25">
      <c r="C425"/>
      <c r="D425"/>
      <c r="E425"/>
      <c r="AH425"/>
      <c r="BG425"/>
    </row>
    <row r="426" spans="3:59" ht="15" x14ac:dyDescent="0.25">
      <c r="C426"/>
      <c r="D426"/>
      <c r="E426"/>
      <c r="AH426"/>
      <c r="BG426"/>
    </row>
    <row r="427" spans="3:59" ht="15" x14ac:dyDescent="0.25">
      <c r="C427"/>
      <c r="D427"/>
      <c r="E427"/>
      <c r="AH427"/>
      <c r="BG427"/>
    </row>
    <row r="428" spans="3:59" ht="15" x14ac:dyDescent="0.25">
      <c r="C428"/>
      <c r="D428"/>
      <c r="E428"/>
      <c r="AH428"/>
      <c r="BG428"/>
    </row>
    <row r="429" spans="3:59" ht="15" x14ac:dyDescent="0.25">
      <c r="C429"/>
      <c r="D429"/>
      <c r="E429"/>
      <c r="AH429"/>
      <c r="BG429"/>
    </row>
    <row r="430" spans="3:59" ht="15" x14ac:dyDescent="0.25">
      <c r="C430"/>
      <c r="D430"/>
      <c r="E430"/>
      <c r="AH430"/>
      <c r="BG430"/>
    </row>
    <row r="431" spans="3:59" ht="15" x14ac:dyDescent="0.25">
      <c r="C431"/>
      <c r="D431"/>
      <c r="E431"/>
      <c r="AH431"/>
      <c r="BG431"/>
    </row>
    <row r="432" spans="3:59" ht="15" x14ac:dyDescent="0.25">
      <c r="C432"/>
      <c r="D432"/>
      <c r="E432"/>
      <c r="AH432"/>
      <c r="BG432"/>
    </row>
    <row r="433" spans="3:59" ht="15" x14ac:dyDescent="0.25">
      <c r="C433"/>
      <c r="D433"/>
      <c r="E433"/>
      <c r="AH433"/>
      <c r="BG433"/>
    </row>
    <row r="434" spans="3:59" ht="15" x14ac:dyDescent="0.25">
      <c r="C434"/>
      <c r="D434"/>
      <c r="E434"/>
      <c r="AH434"/>
      <c r="BG434"/>
    </row>
    <row r="435" spans="3:59" ht="15" x14ac:dyDescent="0.25">
      <c r="C435"/>
      <c r="D435"/>
      <c r="E435"/>
      <c r="AH435"/>
      <c r="BG435"/>
    </row>
    <row r="436" spans="3:59" ht="15" x14ac:dyDescent="0.25">
      <c r="C436"/>
      <c r="D436"/>
      <c r="E436"/>
      <c r="AH436"/>
      <c r="BG436"/>
    </row>
    <row r="437" spans="3:59" ht="15" x14ac:dyDescent="0.25">
      <c r="C437"/>
      <c r="D437"/>
      <c r="E437"/>
      <c r="AH437"/>
      <c r="BG437"/>
    </row>
    <row r="438" spans="3:59" ht="15" x14ac:dyDescent="0.25">
      <c r="C438"/>
      <c r="D438"/>
      <c r="E438"/>
      <c r="AH438"/>
      <c r="BG438"/>
    </row>
    <row r="439" spans="3:59" ht="15" x14ac:dyDescent="0.25">
      <c r="C439"/>
      <c r="D439"/>
      <c r="E439"/>
      <c r="AH439"/>
      <c r="BG439"/>
    </row>
    <row r="440" spans="3:59" ht="15" x14ac:dyDescent="0.25">
      <c r="C440"/>
      <c r="D440"/>
      <c r="E440"/>
      <c r="AH440"/>
      <c r="BG440"/>
    </row>
    <row r="441" spans="3:59" ht="15" x14ac:dyDescent="0.25">
      <c r="C441"/>
      <c r="D441"/>
      <c r="E441"/>
      <c r="AH441"/>
      <c r="BG441"/>
    </row>
    <row r="442" spans="3:59" ht="15" x14ac:dyDescent="0.25">
      <c r="C442"/>
      <c r="D442"/>
      <c r="E442"/>
      <c r="AH442"/>
      <c r="BG442"/>
    </row>
    <row r="443" spans="3:59" ht="15" x14ac:dyDescent="0.25">
      <c r="C443"/>
      <c r="D443"/>
      <c r="E443"/>
      <c r="AH443"/>
      <c r="BG443"/>
    </row>
    <row r="444" spans="3:59" ht="15" x14ac:dyDescent="0.25">
      <c r="C444"/>
      <c r="D444"/>
      <c r="E444"/>
      <c r="AH444"/>
      <c r="BG444"/>
    </row>
    <row r="445" spans="3:59" ht="15" x14ac:dyDescent="0.25">
      <c r="C445"/>
      <c r="D445"/>
      <c r="E445"/>
      <c r="AH445"/>
      <c r="BG445"/>
    </row>
    <row r="446" spans="3:59" ht="15" x14ac:dyDescent="0.25">
      <c r="C446"/>
      <c r="D446"/>
      <c r="E446"/>
      <c r="AH446"/>
      <c r="BG446"/>
    </row>
    <row r="447" spans="3:59" ht="15" x14ac:dyDescent="0.25">
      <c r="C447"/>
      <c r="D447"/>
      <c r="E447"/>
      <c r="AH447"/>
      <c r="BG447"/>
    </row>
    <row r="448" spans="3:59" ht="15" x14ac:dyDescent="0.25">
      <c r="C448"/>
      <c r="D448"/>
      <c r="E448"/>
      <c r="AH448"/>
      <c r="BG448"/>
    </row>
    <row r="449" spans="3:59" ht="15" x14ac:dyDescent="0.25">
      <c r="C449"/>
      <c r="D449"/>
      <c r="E449"/>
      <c r="AH449"/>
      <c r="BG449"/>
    </row>
    <row r="450" spans="3:59" ht="15" x14ac:dyDescent="0.25">
      <c r="C450"/>
      <c r="D450"/>
      <c r="E450"/>
      <c r="AH450"/>
      <c r="BG450"/>
    </row>
    <row r="451" spans="3:59" ht="15" x14ac:dyDescent="0.25">
      <c r="C451"/>
      <c r="D451"/>
      <c r="E451"/>
      <c r="AH451"/>
      <c r="BG451"/>
    </row>
    <row r="452" spans="3:59" ht="15" x14ac:dyDescent="0.25">
      <c r="C452"/>
      <c r="D452"/>
      <c r="E452"/>
      <c r="AH452"/>
      <c r="BG452"/>
    </row>
    <row r="453" spans="3:59" ht="15" x14ac:dyDescent="0.25">
      <c r="C453"/>
      <c r="D453"/>
      <c r="E453"/>
      <c r="AH453"/>
      <c r="BG453"/>
    </row>
    <row r="454" spans="3:59" ht="15" x14ac:dyDescent="0.25">
      <c r="C454"/>
      <c r="D454"/>
      <c r="E454"/>
      <c r="AH454"/>
      <c r="BG454"/>
    </row>
    <row r="455" spans="3:59" ht="15" x14ac:dyDescent="0.25">
      <c r="C455"/>
      <c r="D455"/>
      <c r="E455"/>
      <c r="AH455"/>
      <c r="BG455"/>
    </row>
    <row r="456" spans="3:59" ht="15" x14ac:dyDescent="0.25">
      <c r="C456"/>
      <c r="D456"/>
      <c r="E456"/>
      <c r="AH456"/>
      <c r="BG456"/>
    </row>
    <row r="457" spans="3:59" ht="15" x14ac:dyDescent="0.25">
      <c r="C457"/>
      <c r="D457"/>
      <c r="E457"/>
      <c r="AH457"/>
      <c r="BG457"/>
    </row>
    <row r="458" spans="3:59" ht="15" x14ac:dyDescent="0.25">
      <c r="C458"/>
      <c r="D458"/>
      <c r="E458"/>
      <c r="AH458"/>
      <c r="BG458"/>
    </row>
    <row r="459" spans="3:59" ht="15" x14ac:dyDescent="0.25">
      <c r="C459"/>
      <c r="D459"/>
      <c r="E459"/>
      <c r="AH459"/>
      <c r="BG459"/>
    </row>
    <row r="460" spans="3:59" ht="15" x14ac:dyDescent="0.25">
      <c r="C460"/>
      <c r="D460"/>
      <c r="E460"/>
      <c r="AH460"/>
      <c r="BG460"/>
    </row>
    <row r="461" spans="3:59" ht="15" x14ac:dyDescent="0.25">
      <c r="C461"/>
      <c r="D461"/>
      <c r="E461"/>
      <c r="AH461"/>
      <c r="BG461"/>
    </row>
    <row r="462" spans="3:59" ht="15" x14ac:dyDescent="0.25">
      <c r="C462"/>
      <c r="D462"/>
      <c r="E462"/>
      <c r="AH462"/>
      <c r="BG462"/>
    </row>
    <row r="463" spans="3:59" ht="15" x14ac:dyDescent="0.25">
      <c r="C463"/>
      <c r="D463"/>
      <c r="E463"/>
      <c r="AH463"/>
      <c r="BG463"/>
    </row>
    <row r="464" spans="3:59" ht="15" x14ac:dyDescent="0.25">
      <c r="C464"/>
      <c r="D464"/>
      <c r="E464"/>
      <c r="AH464"/>
      <c r="BG464"/>
    </row>
    <row r="465" spans="3:59" ht="15" x14ac:dyDescent="0.25">
      <c r="C465"/>
      <c r="D465"/>
      <c r="E465"/>
      <c r="AH465"/>
      <c r="BG465"/>
    </row>
    <row r="466" spans="3:59" ht="15" x14ac:dyDescent="0.25">
      <c r="C466"/>
      <c r="D466"/>
      <c r="E466"/>
      <c r="AH466"/>
      <c r="BG466"/>
    </row>
    <row r="467" spans="3:59" ht="15" x14ac:dyDescent="0.25">
      <c r="C467"/>
      <c r="D467"/>
      <c r="E467"/>
      <c r="AH467"/>
      <c r="BG467"/>
    </row>
    <row r="468" spans="3:59" ht="15" x14ac:dyDescent="0.25">
      <c r="C468"/>
      <c r="D468"/>
      <c r="E468"/>
      <c r="AH468"/>
      <c r="BG468"/>
    </row>
    <row r="469" spans="3:59" ht="15" x14ac:dyDescent="0.25">
      <c r="C469"/>
      <c r="D469"/>
      <c r="E469"/>
      <c r="AH469"/>
      <c r="BG469"/>
    </row>
    <row r="470" spans="3:59" ht="15" x14ac:dyDescent="0.25">
      <c r="C470"/>
      <c r="D470"/>
      <c r="E470"/>
      <c r="AH470"/>
      <c r="BG470"/>
    </row>
    <row r="471" spans="3:59" ht="15" x14ac:dyDescent="0.25">
      <c r="C471"/>
      <c r="D471"/>
      <c r="E471"/>
      <c r="AH471"/>
      <c r="BG471"/>
    </row>
    <row r="472" spans="3:59" ht="15" x14ac:dyDescent="0.25">
      <c r="C472"/>
      <c r="D472"/>
      <c r="E472"/>
      <c r="AH472"/>
      <c r="BG472"/>
    </row>
    <row r="473" spans="3:59" ht="15" x14ac:dyDescent="0.25">
      <c r="C473"/>
      <c r="D473"/>
      <c r="E473"/>
      <c r="AH473"/>
      <c r="BG473"/>
    </row>
    <row r="474" spans="3:59" ht="15" x14ac:dyDescent="0.25">
      <c r="C474"/>
      <c r="D474"/>
      <c r="E474"/>
      <c r="AH474"/>
      <c r="BG474"/>
    </row>
    <row r="475" spans="3:59" ht="15" x14ac:dyDescent="0.25">
      <c r="C475"/>
      <c r="D475"/>
      <c r="E475"/>
      <c r="AH475"/>
      <c r="BG475"/>
    </row>
    <row r="476" spans="3:59" ht="15" x14ac:dyDescent="0.25">
      <c r="C476"/>
      <c r="D476"/>
      <c r="E476"/>
      <c r="AH476"/>
      <c r="BG476"/>
    </row>
    <row r="477" spans="3:59" ht="15" x14ac:dyDescent="0.25">
      <c r="C477"/>
      <c r="D477"/>
      <c r="E477"/>
      <c r="AH477"/>
      <c r="BG477"/>
    </row>
    <row r="478" spans="3:59" ht="15" x14ac:dyDescent="0.25">
      <c r="C478"/>
      <c r="D478"/>
      <c r="E478"/>
      <c r="AH478"/>
      <c r="BG478"/>
    </row>
    <row r="479" spans="3:59" ht="15" x14ac:dyDescent="0.25">
      <c r="C479"/>
      <c r="D479"/>
      <c r="E479"/>
      <c r="AH479"/>
      <c r="BG479"/>
    </row>
    <row r="480" spans="3:59" ht="15" x14ac:dyDescent="0.25">
      <c r="C480"/>
      <c r="D480"/>
      <c r="E480"/>
      <c r="AH480"/>
      <c r="BG480"/>
    </row>
    <row r="481" spans="3:59" ht="15" x14ac:dyDescent="0.25">
      <c r="C481"/>
      <c r="D481"/>
      <c r="E481"/>
      <c r="AH481"/>
      <c r="BG481"/>
    </row>
    <row r="482" spans="3:59" ht="15" x14ac:dyDescent="0.25">
      <c r="C482"/>
      <c r="D482"/>
      <c r="E482"/>
      <c r="AH482"/>
      <c r="BG482"/>
    </row>
    <row r="483" spans="3:59" ht="15" x14ac:dyDescent="0.25">
      <c r="C483"/>
      <c r="D483"/>
      <c r="E483"/>
      <c r="AH483"/>
      <c r="BG483"/>
    </row>
    <row r="484" spans="3:59" ht="15" x14ac:dyDescent="0.25">
      <c r="C484"/>
      <c r="D484"/>
      <c r="E484"/>
      <c r="AH484"/>
      <c r="BG484"/>
    </row>
    <row r="485" spans="3:59" ht="15" x14ac:dyDescent="0.25">
      <c r="C485"/>
      <c r="D485"/>
      <c r="E485"/>
      <c r="AH485"/>
      <c r="BG485"/>
    </row>
    <row r="486" spans="3:59" ht="15" x14ac:dyDescent="0.25">
      <c r="C486"/>
      <c r="D486"/>
      <c r="E486"/>
      <c r="AH486"/>
      <c r="BG486"/>
    </row>
    <row r="487" spans="3:59" ht="15" x14ac:dyDescent="0.25">
      <c r="C487"/>
      <c r="D487"/>
      <c r="E487"/>
      <c r="AH487"/>
      <c r="BG487"/>
    </row>
    <row r="488" spans="3:59" ht="15" x14ac:dyDescent="0.25">
      <c r="C488"/>
      <c r="D488"/>
      <c r="E488"/>
      <c r="AH488"/>
      <c r="BG488"/>
    </row>
    <row r="489" spans="3:59" ht="15" x14ac:dyDescent="0.25">
      <c r="C489"/>
      <c r="D489"/>
      <c r="E489"/>
      <c r="AH489"/>
      <c r="BG489"/>
    </row>
    <row r="490" spans="3:59" ht="15" x14ac:dyDescent="0.25">
      <c r="C490"/>
      <c r="D490"/>
      <c r="E490"/>
      <c r="AH490"/>
      <c r="BG490"/>
    </row>
    <row r="491" spans="3:59" ht="15" x14ac:dyDescent="0.25">
      <c r="C491"/>
      <c r="D491"/>
      <c r="E491"/>
      <c r="AH491"/>
      <c r="BG491"/>
    </row>
    <row r="492" spans="3:59" ht="15" x14ac:dyDescent="0.25">
      <c r="C492"/>
      <c r="D492"/>
      <c r="E492"/>
      <c r="AH492"/>
      <c r="BG492"/>
    </row>
    <row r="493" spans="3:59" ht="15" x14ac:dyDescent="0.25">
      <c r="C493"/>
      <c r="D493"/>
      <c r="E493"/>
      <c r="AH493"/>
      <c r="BG493"/>
    </row>
    <row r="494" spans="3:59" ht="15" x14ac:dyDescent="0.25">
      <c r="C494"/>
      <c r="D494"/>
      <c r="E494"/>
      <c r="AH494"/>
      <c r="BG494"/>
    </row>
    <row r="495" spans="3:59" ht="15" x14ac:dyDescent="0.25">
      <c r="C495"/>
      <c r="D495"/>
      <c r="E495"/>
      <c r="AH495"/>
      <c r="BG495"/>
    </row>
    <row r="496" spans="3:59" ht="15" x14ac:dyDescent="0.25">
      <c r="C496"/>
      <c r="D496"/>
      <c r="E496"/>
      <c r="AH496"/>
      <c r="BG496"/>
    </row>
    <row r="497" spans="3:59" ht="15" x14ac:dyDescent="0.25">
      <c r="C497"/>
      <c r="D497"/>
      <c r="E497"/>
      <c r="AH497"/>
      <c r="BG497"/>
    </row>
    <row r="498" spans="3:59" ht="15" x14ac:dyDescent="0.25">
      <c r="C498"/>
      <c r="D498"/>
      <c r="E498"/>
      <c r="AH498"/>
      <c r="BG498"/>
    </row>
    <row r="499" spans="3:59" ht="15" x14ac:dyDescent="0.25">
      <c r="C499"/>
      <c r="D499"/>
      <c r="E499"/>
      <c r="AH499"/>
      <c r="BG499"/>
    </row>
    <row r="500" spans="3:59" ht="15" x14ac:dyDescent="0.25">
      <c r="C500"/>
      <c r="D500"/>
      <c r="E500"/>
      <c r="AH500"/>
      <c r="BG500"/>
    </row>
    <row r="501" spans="3:59" ht="15" x14ac:dyDescent="0.25">
      <c r="C501"/>
      <c r="D501"/>
      <c r="E501"/>
      <c r="AH501"/>
      <c r="BG501"/>
    </row>
    <row r="502" spans="3:59" ht="15" x14ac:dyDescent="0.25">
      <c r="C502"/>
      <c r="D502"/>
      <c r="E502"/>
      <c r="AH502"/>
      <c r="BG502"/>
    </row>
    <row r="503" spans="3:59" ht="15" x14ac:dyDescent="0.25">
      <c r="C503"/>
      <c r="D503"/>
      <c r="E503"/>
      <c r="AH503"/>
      <c r="BG503"/>
    </row>
    <row r="504" spans="3:59" ht="15" x14ac:dyDescent="0.25">
      <c r="C504"/>
      <c r="D504"/>
      <c r="E504"/>
      <c r="AH504"/>
      <c r="BG504"/>
    </row>
    <row r="505" spans="3:59" ht="15" x14ac:dyDescent="0.25">
      <c r="C505"/>
      <c r="D505"/>
      <c r="E505"/>
      <c r="AH505"/>
      <c r="BG505"/>
    </row>
    <row r="506" spans="3:59" ht="15" x14ac:dyDescent="0.25">
      <c r="C506"/>
      <c r="D506"/>
      <c r="E506"/>
      <c r="AH506"/>
      <c r="BG506"/>
    </row>
    <row r="507" spans="3:59" ht="15" x14ac:dyDescent="0.25">
      <c r="C507"/>
      <c r="D507"/>
      <c r="E507"/>
      <c r="AH507"/>
      <c r="BG507"/>
    </row>
    <row r="508" spans="3:59" ht="15" x14ac:dyDescent="0.25">
      <c r="C508"/>
      <c r="D508"/>
      <c r="E508"/>
      <c r="AH508"/>
      <c r="BG508"/>
    </row>
    <row r="509" spans="3:59" ht="15" x14ac:dyDescent="0.25">
      <c r="C509"/>
      <c r="D509"/>
      <c r="E509"/>
      <c r="AH509"/>
      <c r="BG509"/>
    </row>
    <row r="510" spans="3:59" ht="15" x14ac:dyDescent="0.25">
      <c r="C510"/>
      <c r="D510"/>
      <c r="E510"/>
      <c r="AH510"/>
      <c r="BG510"/>
    </row>
    <row r="511" spans="3:59" ht="15" x14ac:dyDescent="0.25">
      <c r="C511"/>
      <c r="D511"/>
      <c r="E511"/>
      <c r="AH511"/>
      <c r="BG511"/>
    </row>
    <row r="512" spans="3:59" ht="15" x14ac:dyDescent="0.25">
      <c r="C512"/>
      <c r="D512"/>
      <c r="E512"/>
      <c r="AH512"/>
      <c r="BG512"/>
    </row>
    <row r="513" spans="3:59" ht="15" x14ac:dyDescent="0.25">
      <c r="C513"/>
      <c r="D513"/>
      <c r="E513"/>
      <c r="AH513"/>
      <c r="BG513"/>
    </row>
    <row r="514" spans="3:59" ht="15" x14ac:dyDescent="0.25">
      <c r="C514"/>
      <c r="D514"/>
      <c r="E514"/>
      <c r="AH514"/>
      <c r="BG514"/>
    </row>
    <row r="515" spans="3:59" ht="15" x14ac:dyDescent="0.25">
      <c r="C515"/>
      <c r="D515"/>
      <c r="E515"/>
      <c r="AH515"/>
      <c r="BG515"/>
    </row>
    <row r="516" spans="3:59" ht="15" x14ac:dyDescent="0.25">
      <c r="C516"/>
      <c r="D516"/>
      <c r="E516"/>
      <c r="AH516"/>
      <c r="BG516"/>
    </row>
    <row r="517" spans="3:59" ht="15" x14ac:dyDescent="0.25">
      <c r="C517"/>
      <c r="D517"/>
      <c r="E517"/>
      <c r="AH517"/>
      <c r="BG517"/>
    </row>
    <row r="518" spans="3:59" ht="15" x14ac:dyDescent="0.25">
      <c r="C518"/>
      <c r="D518"/>
      <c r="E518"/>
      <c r="AH518"/>
      <c r="BG518"/>
    </row>
    <row r="519" spans="3:59" ht="15" x14ac:dyDescent="0.25">
      <c r="C519"/>
      <c r="D519"/>
      <c r="E519"/>
      <c r="AH519"/>
      <c r="BG519"/>
    </row>
    <row r="520" spans="3:59" ht="15" x14ac:dyDescent="0.25">
      <c r="C520"/>
      <c r="D520"/>
      <c r="E520"/>
      <c r="AH520"/>
      <c r="BG520"/>
    </row>
    <row r="521" spans="3:59" ht="15" x14ac:dyDescent="0.25">
      <c r="C521"/>
      <c r="D521"/>
      <c r="E521"/>
      <c r="AH521"/>
      <c r="BG521"/>
    </row>
    <row r="522" spans="3:59" ht="15" x14ac:dyDescent="0.25">
      <c r="C522"/>
      <c r="D522"/>
      <c r="E522"/>
      <c r="AH522"/>
      <c r="BG522"/>
    </row>
    <row r="523" spans="3:59" ht="15" x14ac:dyDescent="0.25">
      <c r="C523"/>
      <c r="D523"/>
      <c r="E523"/>
      <c r="AH523"/>
      <c r="BG523"/>
    </row>
    <row r="524" spans="3:59" ht="15" x14ac:dyDescent="0.25">
      <c r="C524"/>
      <c r="D524"/>
      <c r="E524"/>
      <c r="AH524"/>
      <c r="BG524"/>
    </row>
    <row r="525" spans="3:59" ht="15" x14ac:dyDescent="0.25">
      <c r="C525"/>
      <c r="D525"/>
      <c r="E525"/>
      <c r="AH525"/>
      <c r="BG525"/>
    </row>
    <row r="526" spans="3:59" ht="15" x14ac:dyDescent="0.25">
      <c r="C526"/>
      <c r="D526"/>
      <c r="E526"/>
      <c r="AH526"/>
      <c r="BG526"/>
    </row>
    <row r="527" spans="3:59" ht="15" x14ac:dyDescent="0.25">
      <c r="C527"/>
      <c r="D527"/>
      <c r="E527"/>
      <c r="AH527"/>
      <c r="BG527"/>
    </row>
    <row r="528" spans="3:59" ht="15" x14ac:dyDescent="0.25">
      <c r="C528"/>
      <c r="D528"/>
      <c r="E528"/>
      <c r="AH528"/>
      <c r="BG528"/>
    </row>
    <row r="529" spans="3:59" ht="15" x14ac:dyDescent="0.25">
      <c r="C529"/>
      <c r="D529"/>
      <c r="E529"/>
      <c r="AH529"/>
      <c r="BG529"/>
    </row>
    <row r="530" spans="3:59" ht="15" x14ac:dyDescent="0.25">
      <c r="C530"/>
      <c r="D530"/>
      <c r="E530"/>
      <c r="AH530"/>
      <c r="BG530"/>
    </row>
    <row r="531" spans="3:59" ht="15" x14ac:dyDescent="0.25">
      <c r="C531"/>
      <c r="D531"/>
      <c r="E531"/>
      <c r="AH531"/>
      <c r="BG531"/>
    </row>
    <row r="532" spans="3:59" ht="15" x14ac:dyDescent="0.25">
      <c r="C532"/>
      <c r="D532"/>
      <c r="E532"/>
      <c r="AH532"/>
      <c r="BG532"/>
    </row>
    <row r="533" spans="3:59" ht="15" x14ac:dyDescent="0.25">
      <c r="C533"/>
      <c r="D533"/>
      <c r="E533"/>
      <c r="AH533"/>
      <c r="BG533"/>
    </row>
    <row r="534" spans="3:59" ht="15" x14ac:dyDescent="0.25">
      <c r="C534"/>
      <c r="D534"/>
      <c r="E534"/>
      <c r="AH534"/>
      <c r="BG534"/>
    </row>
    <row r="535" spans="3:59" ht="15" x14ac:dyDescent="0.25">
      <c r="C535"/>
      <c r="D535"/>
      <c r="E535"/>
      <c r="AH535"/>
      <c r="BG535"/>
    </row>
    <row r="536" spans="3:59" ht="15" x14ac:dyDescent="0.25">
      <c r="C536"/>
      <c r="D536"/>
      <c r="E536"/>
      <c r="AH536"/>
      <c r="BG536"/>
    </row>
    <row r="537" spans="3:59" ht="15" x14ac:dyDescent="0.25">
      <c r="C537"/>
      <c r="D537"/>
      <c r="E537"/>
      <c r="AH537"/>
      <c r="BG537"/>
    </row>
    <row r="538" spans="3:59" ht="15" x14ac:dyDescent="0.25">
      <c r="C538"/>
      <c r="D538"/>
      <c r="E538"/>
      <c r="AH538"/>
      <c r="BG538"/>
    </row>
    <row r="539" spans="3:59" ht="15" x14ac:dyDescent="0.25">
      <c r="C539"/>
      <c r="D539"/>
      <c r="E539"/>
      <c r="AH539"/>
      <c r="BG539"/>
    </row>
    <row r="540" spans="3:59" ht="15" x14ac:dyDescent="0.25">
      <c r="C540"/>
      <c r="D540"/>
      <c r="E540"/>
      <c r="AH540"/>
      <c r="BG540"/>
    </row>
    <row r="541" spans="3:59" ht="15" x14ac:dyDescent="0.25">
      <c r="C541"/>
      <c r="D541"/>
      <c r="E541"/>
      <c r="AH541"/>
      <c r="BG541"/>
    </row>
    <row r="542" spans="3:59" ht="15" x14ac:dyDescent="0.25">
      <c r="C542"/>
      <c r="D542"/>
      <c r="E542"/>
      <c r="AH542"/>
      <c r="BG542"/>
    </row>
    <row r="543" spans="3:59" ht="15" x14ac:dyDescent="0.25">
      <c r="C543"/>
      <c r="D543"/>
      <c r="E543"/>
      <c r="AH543"/>
      <c r="BG543"/>
    </row>
    <row r="544" spans="3:59" ht="15" x14ac:dyDescent="0.25">
      <c r="C544"/>
      <c r="D544"/>
      <c r="E544"/>
      <c r="AH544"/>
      <c r="BG544"/>
    </row>
    <row r="545" spans="3:59" ht="15" x14ac:dyDescent="0.25">
      <c r="C545"/>
      <c r="D545"/>
      <c r="E545"/>
      <c r="AH545"/>
      <c r="BG545"/>
    </row>
    <row r="546" spans="3:59" ht="15" x14ac:dyDescent="0.25">
      <c r="C546"/>
      <c r="D546"/>
      <c r="E546"/>
      <c r="AH546"/>
      <c r="BG546"/>
    </row>
    <row r="547" spans="3:59" ht="15" x14ac:dyDescent="0.25">
      <c r="C547"/>
      <c r="D547"/>
      <c r="E547"/>
      <c r="AH547"/>
      <c r="BG547"/>
    </row>
    <row r="548" spans="3:59" ht="15" x14ac:dyDescent="0.25">
      <c r="C548"/>
      <c r="D548"/>
      <c r="E548"/>
      <c r="AH548"/>
      <c r="BG548"/>
    </row>
    <row r="549" spans="3:59" ht="15" x14ac:dyDescent="0.25">
      <c r="C549"/>
      <c r="D549"/>
      <c r="E549"/>
      <c r="AH549"/>
      <c r="BG549"/>
    </row>
    <row r="550" spans="3:59" ht="15" x14ac:dyDescent="0.25">
      <c r="C550"/>
      <c r="D550"/>
      <c r="E550"/>
      <c r="AH550"/>
      <c r="BG550"/>
    </row>
    <row r="551" spans="3:59" ht="15" x14ac:dyDescent="0.25">
      <c r="C551"/>
      <c r="D551"/>
      <c r="E551"/>
      <c r="AH551"/>
      <c r="BG551"/>
    </row>
    <row r="552" spans="3:59" ht="15" x14ac:dyDescent="0.25">
      <c r="C552"/>
      <c r="D552"/>
      <c r="E552"/>
      <c r="AH552"/>
      <c r="BG552"/>
    </row>
    <row r="553" spans="3:59" ht="15" x14ac:dyDescent="0.25">
      <c r="C553"/>
      <c r="D553"/>
      <c r="E553"/>
      <c r="AH553"/>
      <c r="BG553"/>
    </row>
    <row r="554" spans="3:59" ht="15" x14ac:dyDescent="0.25">
      <c r="C554"/>
      <c r="D554"/>
      <c r="E554"/>
      <c r="AH554"/>
      <c r="BG554"/>
    </row>
    <row r="555" spans="3:59" ht="15" x14ac:dyDescent="0.25">
      <c r="C555"/>
      <c r="D555"/>
      <c r="E555"/>
      <c r="AH555"/>
      <c r="BG555"/>
    </row>
    <row r="556" spans="3:59" ht="15" x14ac:dyDescent="0.25">
      <c r="C556"/>
      <c r="D556"/>
      <c r="E556"/>
      <c r="AH556"/>
      <c r="BG556"/>
    </row>
    <row r="557" spans="3:59" ht="15" x14ac:dyDescent="0.25">
      <c r="C557"/>
      <c r="D557"/>
      <c r="E557"/>
      <c r="AH557"/>
      <c r="BG557"/>
    </row>
    <row r="558" spans="3:59" ht="15" x14ac:dyDescent="0.25">
      <c r="C558"/>
      <c r="D558"/>
      <c r="E558"/>
      <c r="AH558"/>
      <c r="BG558"/>
    </row>
    <row r="559" spans="3:59" ht="15" x14ac:dyDescent="0.25">
      <c r="C559"/>
      <c r="D559"/>
      <c r="E559"/>
      <c r="AH559"/>
      <c r="BG559"/>
    </row>
    <row r="560" spans="3:59" ht="15" x14ac:dyDescent="0.25">
      <c r="C560"/>
      <c r="D560"/>
      <c r="E560"/>
      <c r="AH560"/>
      <c r="BG560"/>
    </row>
    <row r="561" spans="3:59" ht="15" x14ac:dyDescent="0.25">
      <c r="C561"/>
      <c r="D561"/>
      <c r="E561"/>
      <c r="AH561"/>
      <c r="BG561"/>
    </row>
    <row r="562" spans="3:59" ht="15" x14ac:dyDescent="0.25">
      <c r="C562"/>
      <c r="D562"/>
      <c r="E562"/>
      <c r="AH562"/>
      <c r="BG562"/>
    </row>
    <row r="563" spans="3:59" ht="15" x14ac:dyDescent="0.25">
      <c r="C563"/>
      <c r="D563"/>
      <c r="E563"/>
      <c r="AH563"/>
      <c r="BG563"/>
    </row>
    <row r="564" spans="3:59" ht="15" x14ac:dyDescent="0.25">
      <c r="C564"/>
      <c r="D564"/>
      <c r="E564"/>
      <c r="AH564"/>
      <c r="BG564"/>
    </row>
    <row r="565" spans="3:59" ht="15" x14ac:dyDescent="0.25">
      <c r="C565"/>
      <c r="D565"/>
      <c r="E565"/>
      <c r="AH565"/>
      <c r="BG565"/>
    </row>
    <row r="566" spans="3:59" ht="15" x14ac:dyDescent="0.25">
      <c r="C566"/>
      <c r="D566"/>
      <c r="E566"/>
      <c r="AH566"/>
      <c r="BG566"/>
    </row>
    <row r="567" spans="3:59" ht="15" x14ac:dyDescent="0.25">
      <c r="C567"/>
      <c r="D567"/>
      <c r="E567"/>
      <c r="AH567"/>
      <c r="BG567"/>
    </row>
    <row r="568" spans="3:59" ht="15" x14ac:dyDescent="0.25">
      <c r="C568"/>
      <c r="D568"/>
      <c r="E568"/>
      <c r="AH568"/>
      <c r="BG568"/>
    </row>
    <row r="569" spans="3:59" ht="15" x14ac:dyDescent="0.25">
      <c r="C569"/>
      <c r="D569"/>
      <c r="E569"/>
      <c r="AH569"/>
      <c r="BG569"/>
    </row>
    <row r="570" spans="3:59" ht="15" x14ac:dyDescent="0.25">
      <c r="C570"/>
      <c r="D570"/>
      <c r="E570"/>
      <c r="AH570"/>
      <c r="BG570"/>
    </row>
    <row r="571" spans="3:59" ht="15" x14ac:dyDescent="0.25">
      <c r="C571"/>
      <c r="D571"/>
      <c r="E571"/>
      <c r="AH571"/>
      <c r="BG571"/>
    </row>
    <row r="572" spans="3:59" ht="15" x14ac:dyDescent="0.25">
      <c r="C572"/>
      <c r="D572"/>
      <c r="E572"/>
      <c r="AH572"/>
      <c r="BG572"/>
    </row>
    <row r="573" spans="3:59" ht="15" x14ac:dyDescent="0.25">
      <c r="C573"/>
      <c r="D573"/>
      <c r="E573"/>
      <c r="AH573"/>
      <c r="BG573"/>
    </row>
    <row r="574" spans="3:59" ht="15" x14ac:dyDescent="0.25">
      <c r="C574"/>
      <c r="D574"/>
      <c r="E574"/>
      <c r="AH574"/>
      <c r="BG574"/>
    </row>
    <row r="575" spans="3:59" ht="15" x14ac:dyDescent="0.25">
      <c r="C575"/>
      <c r="D575"/>
      <c r="E575"/>
      <c r="AH575"/>
      <c r="BG575"/>
    </row>
    <row r="576" spans="3:59" ht="15" x14ac:dyDescent="0.25">
      <c r="C576"/>
      <c r="D576"/>
      <c r="E576"/>
      <c r="AH576"/>
      <c r="BG576"/>
    </row>
    <row r="577" spans="3:59" ht="15" x14ac:dyDescent="0.25">
      <c r="C577"/>
      <c r="D577"/>
      <c r="E577"/>
      <c r="AH577"/>
      <c r="BG577"/>
    </row>
    <row r="578" spans="3:59" ht="15" x14ac:dyDescent="0.25">
      <c r="C578"/>
      <c r="D578"/>
      <c r="E578"/>
      <c r="AH578"/>
      <c r="BG578"/>
    </row>
    <row r="579" spans="3:59" ht="15" x14ac:dyDescent="0.25">
      <c r="C579"/>
      <c r="D579"/>
      <c r="E579"/>
      <c r="AH579"/>
      <c r="BG579"/>
    </row>
    <row r="580" spans="3:59" ht="15" x14ac:dyDescent="0.25">
      <c r="C580"/>
      <c r="D580"/>
      <c r="E580"/>
      <c r="AH580"/>
      <c r="BG580"/>
    </row>
    <row r="581" spans="3:59" ht="15" x14ac:dyDescent="0.25">
      <c r="C581"/>
      <c r="D581"/>
      <c r="E581"/>
      <c r="AH581"/>
      <c r="BG581"/>
    </row>
    <row r="582" spans="3:59" ht="15" x14ac:dyDescent="0.25">
      <c r="C582"/>
      <c r="D582"/>
      <c r="E582"/>
      <c r="AH582"/>
      <c r="BG582"/>
    </row>
    <row r="583" spans="3:59" ht="15" x14ac:dyDescent="0.25">
      <c r="C583"/>
      <c r="D583"/>
      <c r="E583"/>
      <c r="AH583"/>
      <c r="BG583"/>
    </row>
    <row r="584" spans="3:59" ht="15" x14ac:dyDescent="0.25">
      <c r="C584"/>
      <c r="D584"/>
      <c r="E584"/>
      <c r="AH584"/>
      <c r="BG584"/>
    </row>
    <row r="585" spans="3:59" ht="15" x14ac:dyDescent="0.25">
      <c r="C585"/>
      <c r="D585"/>
      <c r="E585"/>
      <c r="AH585"/>
      <c r="BG585"/>
    </row>
    <row r="586" spans="3:59" ht="15" x14ac:dyDescent="0.25">
      <c r="C586"/>
      <c r="D586"/>
      <c r="E586"/>
      <c r="AH586"/>
      <c r="BG586"/>
    </row>
    <row r="587" spans="3:59" ht="15" x14ac:dyDescent="0.25">
      <c r="C587"/>
      <c r="D587"/>
      <c r="E587"/>
      <c r="AH587"/>
      <c r="BG587"/>
    </row>
    <row r="588" spans="3:59" ht="15" x14ac:dyDescent="0.25">
      <c r="C588"/>
      <c r="D588"/>
      <c r="E588"/>
      <c r="AH588"/>
      <c r="BG588"/>
    </row>
    <row r="589" spans="3:59" ht="15" x14ac:dyDescent="0.25">
      <c r="C589"/>
      <c r="D589"/>
      <c r="E589"/>
      <c r="AH589"/>
      <c r="BG589"/>
    </row>
    <row r="590" spans="3:59" ht="15" x14ac:dyDescent="0.25">
      <c r="C590"/>
      <c r="D590"/>
      <c r="E590"/>
      <c r="AH590"/>
      <c r="BG590"/>
    </row>
    <row r="591" spans="3:59" ht="15" x14ac:dyDescent="0.25">
      <c r="C591"/>
      <c r="D591"/>
      <c r="E591"/>
      <c r="AH591"/>
      <c r="BG591"/>
    </row>
    <row r="592" spans="3:59" ht="15" x14ac:dyDescent="0.25">
      <c r="C592"/>
      <c r="D592"/>
      <c r="E592"/>
      <c r="AH592"/>
      <c r="BG592"/>
    </row>
    <row r="593" spans="3:59" ht="15" x14ac:dyDescent="0.25">
      <c r="C593"/>
      <c r="D593"/>
      <c r="E593"/>
      <c r="AH593"/>
      <c r="BG593"/>
    </row>
    <row r="594" spans="3:59" ht="15" x14ac:dyDescent="0.25">
      <c r="C594"/>
      <c r="D594"/>
      <c r="E594"/>
      <c r="AH594"/>
      <c r="BG594"/>
    </row>
    <row r="595" spans="3:59" ht="15" x14ac:dyDescent="0.25">
      <c r="C595"/>
      <c r="D595"/>
      <c r="E595"/>
      <c r="AH595"/>
      <c r="BG595"/>
    </row>
    <row r="596" spans="3:59" ht="15" x14ac:dyDescent="0.25">
      <c r="C596"/>
      <c r="D596"/>
      <c r="E596"/>
      <c r="AH596"/>
      <c r="BG596"/>
    </row>
    <row r="597" spans="3:59" ht="15" x14ac:dyDescent="0.25">
      <c r="C597"/>
      <c r="D597"/>
      <c r="E597"/>
      <c r="AH597"/>
      <c r="BG597"/>
    </row>
    <row r="598" spans="3:59" ht="15" x14ac:dyDescent="0.25">
      <c r="C598"/>
      <c r="D598"/>
      <c r="E598"/>
      <c r="AH598"/>
      <c r="BG598"/>
    </row>
    <row r="599" spans="3:59" ht="15" x14ac:dyDescent="0.25">
      <c r="C599"/>
      <c r="D599"/>
      <c r="E599"/>
      <c r="AH599"/>
      <c r="BG599"/>
    </row>
    <row r="600" spans="3:59" ht="15" x14ac:dyDescent="0.25">
      <c r="C600"/>
      <c r="D600"/>
      <c r="E600"/>
      <c r="AH600"/>
      <c r="BG600"/>
    </row>
    <row r="601" spans="3:59" ht="15" x14ac:dyDescent="0.25">
      <c r="C601"/>
      <c r="D601"/>
      <c r="E601"/>
      <c r="AH601"/>
      <c r="BG601"/>
    </row>
    <row r="602" spans="3:59" ht="15" x14ac:dyDescent="0.25">
      <c r="C602"/>
      <c r="D602"/>
      <c r="E602"/>
      <c r="AH602"/>
      <c r="BG602"/>
    </row>
    <row r="603" spans="3:59" ht="15" x14ac:dyDescent="0.25">
      <c r="C603"/>
      <c r="D603"/>
      <c r="E603"/>
      <c r="AH603"/>
      <c r="BG603"/>
    </row>
    <row r="604" spans="3:59" ht="15" x14ac:dyDescent="0.25">
      <c r="C604"/>
      <c r="D604"/>
      <c r="E604"/>
      <c r="AH604"/>
      <c r="BG604"/>
    </row>
    <row r="605" spans="3:59" ht="15" x14ac:dyDescent="0.25">
      <c r="C605"/>
      <c r="D605"/>
      <c r="E605"/>
      <c r="AH605"/>
      <c r="BG605"/>
    </row>
    <row r="606" spans="3:59" ht="15" x14ac:dyDescent="0.25">
      <c r="C606"/>
      <c r="D606"/>
      <c r="E606"/>
      <c r="AH606"/>
      <c r="BG606"/>
    </row>
    <row r="607" spans="3:59" ht="15" x14ac:dyDescent="0.25">
      <c r="C607"/>
      <c r="D607"/>
      <c r="E607"/>
      <c r="AH607"/>
      <c r="BG607"/>
    </row>
    <row r="608" spans="3:59" ht="15" x14ac:dyDescent="0.25">
      <c r="C608"/>
      <c r="D608"/>
      <c r="E608"/>
      <c r="AH608"/>
      <c r="BG608"/>
    </row>
    <row r="609" spans="3:59" ht="15" x14ac:dyDescent="0.25">
      <c r="C609"/>
      <c r="D609"/>
      <c r="E609"/>
      <c r="AH609"/>
      <c r="BG609"/>
    </row>
    <row r="610" spans="3:59" ht="15" x14ac:dyDescent="0.25">
      <c r="C610"/>
      <c r="D610"/>
      <c r="E610"/>
      <c r="AH610"/>
      <c r="BG610"/>
    </row>
    <row r="611" spans="3:59" ht="15" x14ac:dyDescent="0.25">
      <c r="C611"/>
      <c r="D611"/>
      <c r="E611"/>
      <c r="AH611"/>
      <c r="BG611"/>
    </row>
    <row r="612" spans="3:59" ht="15" x14ac:dyDescent="0.25">
      <c r="C612"/>
      <c r="D612"/>
      <c r="E612"/>
      <c r="AH612"/>
      <c r="BG612"/>
    </row>
    <row r="613" spans="3:59" ht="15" x14ac:dyDescent="0.25">
      <c r="C613"/>
      <c r="D613"/>
      <c r="E613"/>
      <c r="AH613"/>
      <c r="BG613"/>
    </row>
    <row r="614" spans="3:59" ht="15" x14ac:dyDescent="0.25">
      <c r="C614"/>
      <c r="D614"/>
      <c r="E614"/>
      <c r="AH614"/>
      <c r="BG614"/>
    </row>
    <row r="615" spans="3:59" ht="15" x14ac:dyDescent="0.25">
      <c r="C615"/>
      <c r="D615"/>
      <c r="E615"/>
      <c r="AH615"/>
      <c r="BG615"/>
    </row>
    <row r="616" spans="3:59" ht="15" x14ac:dyDescent="0.25">
      <c r="C616"/>
      <c r="D616"/>
      <c r="E616"/>
      <c r="AH616"/>
      <c r="BG616"/>
    </row>
    <row r="617" spans="3:59" ht="15" x14ac:dyDescent="0.25">
      <c r="C617"/>
      <c r="D617"/>
      <c r="E617"/>
      <c r="AH617"/>
      <c r="BG617"/>
    </row>
    <row r="618" spans="3:59" ht="15" x14ac:dyDescent="0.25">
      <c r="C618"/>
      <c r="D618"/>
      <c r="E618"/>
      <c r="AH618"/>
      <c r="BG618"/>
    </row>
    <row r="619" spans="3:59" ht="15" x14ac:dyDescent="0.25">
      <c r="C619"/>
      <c r="D619"/>
      <c r="E619"/>
      <c r="AH619"/>
      <c r="BG619"/>
    </row>
    <row r="620" spans="3:59" ht="15" x14ac:dyDescent="0.25">
      <c r="C620"/>
      <c r="D620"/>
      <c r="E620"/>
      <c r="AH620"/>
      <c r="BG620"/>
    </row>
    <row r="621" spans="3:59" ht="15" x14ac:dyDescent="0.25">
      <c r="C621"/>
      <c r="D621"/>
      <c r="E621"/>
      <c r="AH621"/>
      <c r="BG621"/>
    </row>
    <row r="622" spans="3:59" ht="15" x14ac:dyDescent="0.25">
      <c r="C622"/>
      <c r="D622"/>
      <c r="E622"/>
      <c r="AH622"/>
      <c r="BG622"/>
    </row>
    <row r="623" spans="3:59" ht="15" x14ac:dyDescent="0.25">
      <c r="C623"/>
      <c r="D623"/>
      <c r="E623"/>
      <c r="AH623"/>
      <c r="BG623"/>
    </row>
    <row r="624" spans="3:59" ht="15" x14ac:dyDescent="0.25">
      <c r="C624"/>
      <c r="D624"/>
      <c r="E624"/>
      <c r="AH624"/>
      <c r="BG624"/>
    </row>
    <row r="625" spans="3:59" ht="15" x14ac:dyDescent="0.25">
      <c r="C625"/>
      <c r="D625"/>
      <c r="E625"/>
      <c r="AH625"/>
      <c r="BG625"/>
    </row>
    <row r="626" spans="3:59" ht="15" x14ac:dyDescent="0.25">
      <c r="C626"/>
      <c r="D626"/>
      <c r="E626"/>
      <c r="AH626"/>
      <c r="BG626"/>
    </row>
    <row r="627" spans="3:59" ht="15" x14ac:dyDescent="0.25">
      <c r="C627"/>
      <c r="D627"/>
      <c r="E627"/>
      <c r="AH627"/>
      <c r="BG627"/>
    </row>
    <row r="628" spans="3:59" ht="15" x14ac:dyDescent="0.25">
      <c r="C628"/>
      <c r="D628"/>
      <c r="E628"/>
      <c r="AH628"/>
      <c r="BG628"/>
    </row>
    <row r="629" spans="3:59" ht="15" x14ac:dyDescent="0.25">
      <c r="C629"/>
      <c r="D629"/>
      <c r="E629"/>
      <c r="AH629"/>
      <c r="BG629"/>
    </row>
    <row r="630" spans="3:59" ht="15" x14ac:dyDescent="0.25">
      <c r="C630"/>
      <c r="D630"/>
      <c r="E630"/>
      <c r="AH630"/>
      <c r="BG630"/>
    </row>
    <row r="631" spans="3:59" ht="15" x14ac:dyDescent="0.25">
      <c r="C631"/>
      <c r="D631"/>
      <c r="E631"/>
      <c r="AH631"/>
      <c r="BG631"/>
    </row>
    <row r="632" spans="3:59" ht="15" x14ac:dyDescent="0.25">
      <c r="C632"/>
      <c r="D632"/>
      <c r="E632"/>
      <c r="AH632"/>
      <c r="BG632"/>
    </row>
    <row r="633" spans="3:59" ht="15" x14ac:dyDescent="0.25">
      <c r="C633"/>
      <c r="D633"/>
      <c r="E633"/>
      <c r="AH633"/>
      <c r="BG633"/>
    </row>
    <row r="634" spans="3:59" ht="15" x14ac:dyDescent="0.25">
      <c r="C634"/>
      <c r="D634"/>
      <c r="E634"/>
      <c r="AH634"/>
      <c r="BG634"/>
    </row>
    <row r="635" spans="3:59" ht="15" x14ac:dyDescent="0.25">
      <c r="C635"/>
      <c r="D635"/>
      <c r="E635"/>
      <c r="AH635"/>
      <c r="BG635"/>
    </row>
    <row r="636" spans="3:59" ht="15" x14ac:dyDescent="0.25">
      <c r="C636"/>
      <c r="D636"/>
      <c r="E636"/>
      <c r="AH636"/>
      <c r="BG636"/>
    </row>
    <row r="637" spans="3:59" ht="15" x14ac:dyDescent="0.25">
      <c r="C637"/>
      <c r="D637"/>
      <c r="E637"/>
      <c r="AH637"/>
      <c r="BG637"/>
    </row>
    <row r="638" spans="3:59" ht="15" x14ac:dyDescent="0.25">
      <c r="C638"/>
      <c r="D638"/>
      <c r="E638"/>
      <c r="AH638"/>
      <c r="BG638"/>
    </row>
    <row r="639" spans="3:59" ht="15" x14ac:dyDescent="0.25">
      <c r="C639"/>
      <c r="D639"/>
      <c r="E639"/>
      <c r="AH639"/>
      <c r="BG639"/>
    </row>
    <row r="640" spans="3:59" ht="15" x14ac:dyDescent="0.25">
      <c r="C640"/>
      <c r="D640"/>
      <c r="E640"/>
      <c r="AH640"/>
      <c r="BG640"/>
    </row>
    <row r="641" spans="3:59" ht="15" x14ac:dyDescent="0.25">
      <c r="C641"/>
      <c r="D641"/>
      <c r="E641"/>
      <c r="AH641"/>
      <c r="BG641"/>
    </row>
    <row r="642" spans="3:59" ht="15" x14ac:dyDescent="0.25">
      <c r="C642"/>
      <c r="D642"/>
      <c r="E642"/>
      <c r="AH642"/>
      <c r="BG642"/>
    </row>
    <row r="643" spans="3:59" ht="15" x14ac:dyDescent="0.25">
      <c r="C643"/>
      <c r="D643"/>
      <c r="E643"/>
      <c r="AH643"/>
      <c r="BG643"/>
    </row>
    <row r="644" spans="3:59" ht="15" x14ac:dyDescent="0.25">
      <c r="C644"/>
      <c r="D644"/>
      <c r="E644"/>
      <c r="AH644"/>
      <c r="BG644"/>
    </row>
    <row r="645" spans="3:59" ht="15" x14ac:dyDescent="0.25">
      <c r="C645"/>
      <c r="D645"/>
      <c r="E645"/>
      <c r="AH645"/>
      <c r="BG645"/>
    </row>
    <row r="646" spans="3:59" ht="15" x14ac:dyDescent="0.25">
      <c r="C646"/>
      <c r="D646"/>
      <c r="E646"/>
      <c r="AH646"/>
      <c r="BG646"/>
    </row>
    <row r="647" spans="3:59" ht="15" x14ac:dyDescent="0.25">
      <c r="C647"/>
      <c r="D647"/>
      <c r="E647"/>
      <c r="AH647"/>
      <c r="BG647"/>
    </row>
    <row r="648" spans="3:59" ht="15" x14ac:dyDescent="0.25">
      <c r="C648"/>
      <c r="D648"/>
      <c r="E648"/>
      <c r="AH648"/>
      <c r="BG648"/>
    </row>
    <row r="649" spans="3:59" ht="15" x14ac:dyDescent="0.25">
      <c r="C649"/>
      <c r="D649"/>
      <c r="E649"/>
      <c r="AH649"/>
      <c r="BG649"/>
    </row>
    <row r="650" spans="3:59" ht="15" x14ac:dyDescent="0.25">
      <c r="C650"/>
      <c r="D650"/>
      <c r="E650"/>
      <c r="AH650"/>
      <c r="BG650"/>
    </row>
    <row r="651" spans="3:59" ht="15" x14ac:dyDescent="0.25">
      <c r="C651"/>
      <c r="D651"/>
      <c r="E651"/>
      <c r="AH651"/>
      <c r="BG651"/>
    </row>
    <row r="652" spans="3:59" ht="15" x14ac:dyDescent="0.25">
      <c r="C652"/>
      <c r="D652"/>
      <c r="E652"/>
      <c r="AH652"/>
      <c r="BG652"/>
    </row>
    <row r="653" spans="3:59" ht="15" x14ac:dyDescent="0.25">
      <c r="C653"/>
      <c r="D653"/>
      <c r="E653"/>
      <c r="AH653"/>
      <c r="BG653"/>
    </row>
    <row r="654" spans="3:59" ht="15" x14ac:dyDescent="0.25">
      <c r="C654"/>
      <c r="D654"/>
      <c r="E654"/>
      <c r="AH654"/>
      <c r="BG654"/>
    </row>
    <row r="655" spans="3:59" ht="15" x14ac:dyDescent="0.25">
      <c r="C655"/>
      <c r="D655"/>
      <c r="E655"/>
      <c r="AH655"/>
      <c r="BG655"/>
    </row>
    <row r="656" spans="3:59" ht="15" x14ac:dyDescent="0.25">
      <c r="C656"/>
      <c r="D656"/>
      <c r="E656"/>
      <c r="AH656"/>
      <c r="BG656"/>
    </row>
    <row r="657" spans="3:59" ht="15" x14ac:dyDescent="0.25">
      <c r="C657"/>
      <c r="D657"/>
      <c r="E657"/>
      <c r="AH657"/>
      <c r="BG657"/>
    </row>
    <row r="658" spans="3:59" ht="15" x14ac:dyDescent="0.25">
      <c r="C658"/>
      <c r="D658"/>
      <c r="E658"/>
      <c r="AH658"/>
      <c r="BG658"/>
    </row>
    <row r="659" spans="3:59" ht="15" x14ac:dyDescent="0.25">
      <c r="C659"/>
      <c r="D659"/>
      <c r="E659"/>
      <c r="AH659"/>
      <c r="BG659"/>
    </row>
    <row r="660" spans="3:59" ht="15" x14ac:dyDescent="0.25">
      <c r="C660"/>
      <c r="D660"/>
      <c r="E660"/>
      <c r="AH660"/>
      <c r="BG660"/>
    </row>
    <row r="661" spans="3:59" ht="15" x14ac:dyDescent="0.25">
      <c r="C661"/>
      <c r="D661"/>
      <c r="E661"/>
      <c r="AH661"/>
      <c r="BG661"/>
    </row>
    <row r="662" spans="3:59" ht="15" x14ac:dyDescent="0.25">
      <c r="C662"/>
      <c r="D662"/>
      <c r="E662"/>
      <c r="AH662"/>
      <c r="BG662"/>
    </row>
    <row r="663" spans="3:59" ht="15" x14ac:dyDescent="0.25">
      <c r="C663"/>
      <c r="D663"/>
      <c r="E663"/>
      <c r="AH663"/>
      <c r="BG663"/>
    </row>
    <row r="664" spans="3:59" ht="15" x14ac:dyDescent="0.25">
      <c r="C664"/>
      <c r="D664"/>
      <c r="E664"/>
      <c r="AH664"/>
      <c r="BG664"/>
    </row>
    <row r="665" spans="3:59" ht="15" x14ac:dyDescent="0.25">
      <c r="C665"/>
      <c r="D665"/>
      <c r="E665"/>
      <c r="AH665"/>
      <c r="BG665"/>
    </row>
    <row r="666" spans="3:59" ht="15" x14ac:dyDescent="0.25">
      <c r="C666"/>
      <c r="D666"/>
      <c r="E666"/>
      <c r="AH666"/>
      <c r="BG666"/>
    </row>
    <row r="667" spans="3:59" ht="15" x14ac:dyDescent="0.25">
      <c r="C667"/>
      <c r="D667"/>
      <c r="E667"/>
      <c r="AH667"/>
      <c r="BG667"/>
    </row>
    <row r="668" spans="3:59" ht="15" x14ac:dyDescent="0.25">
      <c r="C668"/>
      <c r="D668"/>
      <c r="E668"/>
      <c r="AH668"/>
      <c r="BG668"/>
    </row>
    <row r="669" spans="3:59" ht="15" x14ac:dyDescent="0.25">
      <c r="C669"/>
      <c r="D669"/>
      <c r="E669"/>
      <c r="AH669"/>
      <c r="BG669"/>
    </row>
    <row r="670" spans="3:59" ht="15" x14ac:dyDescent="0.25">
      <c r="C670"/>
      <c r="D670"/>
      <c r="E670"/>
      <c r="AH670"/>
      <c r="BG670"/>
    </row>
    <row r="671" spans="3:59" ht="15" x14ac:dyDescent="0.25">
      <c r="C671"/>
      <c r="D671"/>
      <c r="E671"/>
      <c r="AH671"/>
      <c r="BG671"/>
    </row>
    <row r="672" spans="3:59" ht="15" x14ac:dyDescent="0.25">
      <c r="C672"/>
      <c r="D672"/>
      <c r="E672"/>
      <c r="AH672"/>
      <c r="BG672"/>
    </row>
    <row r="673" spans="3:59" ht="15" x14ac:dyDescent="0.25">
      <c r="C673"/>
      <c r="D673"/>
      <c r="E673"/>
      <c r="AH673"/>
      <c r="BG673"/>
    </row>
    <row r="674" spans="3:59" ht="15" x14ac:dyDescent="0.25">
      <c r="C674"/>
      <c r="D674"/>
      <c r="E674"/>
      <c r="AH674"/>
      <c r="BG674"/>
    </row>
    <row r="675" spans="3:59" ht="15" x14ac:dyDescent="0.25">
      <c r="C675"/>
      <c r="D675"/>
      <c r="E675"/>
      <c r="AH675"/>
      <c r="BG675"/>
    </row>
    <row r="676" spans="3:59" ht="15" x14ac:dyDescent="0.25">
      <c r="C676"/>
      <c r="D676"/>
      <c r="E676"/>
      <c r="AH676"/>
      <c r="BG676"/>
    </row>
    <row r="677" spans="3:59" ht="15" x14ac:dyDescent="0.25">
      <c r="C677"/>
      <c r="D677"/>
      <c r="E677"/>
      <c r="AH677"/>
      <c r="BG677"/>
    </row>
    <row r="678" spans="3:59" ht="15" x14ac:dyDescent="0.25">
      <c r="C678"/>
      <c r="D678"/>
      <c r="E678"/>
      <c r="AH678"/>
      <c r="BG678"/>
    </row>
    <row r="679" spans="3:59" ht="15" x14ac:dyDescent="0.25">
      <c r="C679"/>
      <c r="D679"/>
      <c r="E679"/>
      <c r="AH679"/>
      <c r="BG679"/>
    </row>
    <row r="680" spans="3:59" ht="15" x14ac:dyDescent="0.25">
      <c r="C680"/>
      <c r="D680"/>
      <c r="E680"/>
      <c r="AH680"/>
      <c r="BG680"/>
    </row>
    <row r="681" spans="3:59" ht="15" x14ac:dyDescent="0.25">
      <c r="C681"/>
      <c r="D681"/>
      <c r="E681"/>
      <c r="AH681"/>
      <c r="BG681"/>
    </row>
    <row r="682" spans="3:59" ht="15" x14ac:dyDescent="0.25">
      <c r="C682"/>
      <c r="D682"/>
      <c r="E682"/>
      <c r="AH682"/>
      <c r="BG682"/>
    </row>
    <row r="683" spans="3:59" ht="15" x14ac:dyDescent="0.25">
      <c r="C683"/>
      <c r="D683"/>
      <c r="E683"/>
      <c r="AH683"/>
      <c r="BG683"/>
    </row>
    <row r="684" spans="3:59" ht="15" x14ac:dyDescent="0.25">
      <c r="C684"/>
      <c r="D684"/>
      <c r="E684"/>
      <c r="AH684"/>
      <c r="BG684"/>
    </row>
    <row r="685" spans="3:59" ht="15" x14ac:dyDescent="0.25">
      <c r="C685"/>
      <c r="D685"/>
      <c r="E685"/>
      <c r="AH685"/>
      <c r="BG685"/>
    </row>
    <row r="686" spans="3:59" ht="15" x14ac:dyDescent="0.25">
      <c r="C686"/>
      <c r="D686"/>
      <c r="E686"/>
      <c r="AH686"/>
      <c r="BG686"/>
    </row>
    <row r="687" spans="3:59" ht="15" x14ac:dyDescent="0.25">
      <c r="C687"/>
      <c r="D687"/>
      <c r="E687"/>
      <c r="AH687"/>
      <c r="BG687"/>
    </row>
    <row r="688" spans="3:59" ht="15" x14ac:dyDescent="0.25">
      <c r="C688"/>
      <c r="D688"/>
      <c r="E688"/>
      <c r="AH688"/>
      <c r="BG688"/>
    </row>
    <row r="689" spans="3:59" ht="15" x14ac:dyDescent="0.25">
      <c r="C689"/>
      <c r="D689"/>
      <c r="E689"/>
      <c r="AH689"/>
      <c r="BG689"/>
    </row>
    <row r="690" spans="3:59" ht="15" x14ac:dyDescent="0.25">
      <c r="C690"/>
      <c r="D690"/>
      <c r="E690"/>
      <c r="AH690"/>
      <c r="BG690"/>
    </row>
    <row r="691" spans="3:59" ht="15" x14ac:dyDescent="0.25">
      <c r="C691"/>
      <c r="D691"/>
      <c r="E691"/>
      <c r="AH691"/>
      <c r="BG691"/>
    </row>
    <row r="692" spans="3:59" ht="15" x14ac:dyDescent="0.25">
      <c r="C692"/>
      <c r="D692"/>
      <c r="E692"/>
      <c r="AH692"/>
      <c r="BG692"/>
    </row>
    <row r="693" spans="3:59" ht="15" x14ac:dyDescent="0.25">
      <c r="C693"/>
      <c r="D693"/>
      <c r="E693"/>
      <c r="AH693"/>
      <c r="BG693"/>
    </row>
    <row r="694" spans="3:59" ht="15" x14ac:dyDescent="0.25">
      <c r="C694"/>
      <c r="D694"/>
      <c r="E694"/>
      <c r="AH694"/>
      <c r="BG694"/>
    </row>
    <row r="695" spans="3:59" ht="15" x14ac:dyDescent="0.25">
      <c r="C695"/>
      <c r="D695"/>
      <c r="E695"/>
      <c r="AH695"/>
      <c r="BG695"/>
    </row>
    <row r="696" spans="3:59" ht="15" x14ac:dyDescent="0.25">
      <c r="C696"/>
      <c r="D696"/>
      <c r="E696"/>
      <c r="AH696"/>
      <c r="BG696"/>
    </row>
    <row r="697" spans="3:59" ht="15" x14ac:dyDescent="0.25">
      <c r="C697"/>
      <c r="D697"/>
      <c r="E697"/>
      <c r="AH697"/>
      <c r="BG697"/>
    </row>
    <row r="698" spans="3:59" ht="15" x14ac:dyDescent="0.25">
      <c r="C698"/>
      <c r="D698"/>
      <c r="E698"/>
      <c r="AH698"/>
      <c r="BG698"/>
    </row>
    <row r="699" spans="3:59" ht="15" x14ac:dyDescent="0.25">
      <c r="C699"/>
      <c r="D699"/>
      <c r="E699"/>
      <c r="AH699"/>
      <c r="BG699"/>
    </row>
    <row r="700" spans="3:59" ht="15" x14ac:dyDescent="0.25">
      <c r="C700"/>
      <c r="D700"/>
      <c r="E700"/>
      <c r="AH700"/>
      <c r="BG700"/>
    </row>
    <row r="701" spans="3:59" ht="15" x14ac:dyDescent="0.25">
      <c r="C701"/>
      <c r="D701"/>
      <c r="E701"/>
      <c r="AH701"/>
      <c r="BG701"/>
    </row>
    <row r="702" spans="3:59" ht="15" x14ac:dyDescent="0.25">
      <c r="C702"/>
      <c r="D702"/>
      <c r="E702"/>
      <c r="AH702"/>
      <c r="BG702"/>
    </row>
    <row r="703" spans="3:59" ht="15" x14ac:dyDescent="0.25">
      <c r="C703"/>
      <c r="D703"/>
      <c r="E703"/>
      <c r="AH703"/>
      <c r="BG703"/>
    </row>
    <row r="704" spans="3:59" ht="15" x14ac:dyDescent="0.25">
      <c r="C704"/>
      <c r="D704"/>
      <c r="E704"/>
      <c r="AH704"/>
      <c r="BG704"/>
    </row>
    <row r="705" spans="3:59" ht="15" x14ac:dyDescent="0.25">
      <c r="C705"/>
      <c r="D705"/>
      <c r="E705"/>
      <c r="AH705"/>
      <c r="BG705"/>
    </row>
    <row r="706" spans="3:59" ht="15" x14ac:dyDescent="0.25">
      <c r="C706"/>
      <c r="D706"/>
      <c r="E706"/>
      <c r="AH706"/>
      <c r="BG706"/>
    </row>
    <row r="707" spans="3:59" ht="15" x14ac:dyDescent="0.25">
      <c r="C707"/>
      <c r="D707"/>
      <c r="E707"/>
      <c r="AH707"/>
      <c r="BG707"/>
    </row>
    <row r="708" spans="3:59" ht="15" x14ac:dyDescent="0.25">
      <c r="C708"/>
      <c r="D708"/>
      <c r="E708"/>
      <c r="AH708"/>
      <c r="BG708"/>
    </row>
    <row r="709" spans="3:59" ht="15" x14ac:dyDescent="0.25">
      <c r="C709"/>
      <c r="D709"/>
      <c r="E709"/>
      <c r="AH709"/>
      <c r="BG709"/>
    </row>
    <row r="710" spans="3:59" ht="15" x14ac:dyDescent="0.25">
      <c r="C710"/>
      <c r="D710"/>
      <c r="E710"/>
      <c r="AH710"/>
      <c r="BG710"/>
    </row>
    <row r="711" spans="3:59" ht="15" x14ac:dyDescent="0.25">
      <c r="C711"/>
      <c r="D711"/>
      <c r="E711"/>
      <c r="AH711"/>
      <c r="BG711"/>
    </row>
    <row r="712" spans="3:59" ht="15" x14ac:dyDescent="0.25">
      <c r="C712"/>
      <c r="D712"/>
      <c r="E712"/>
      <c r="AH712"/>
      <c r="BG712"/>
    </row>
    <row r="713" spans="3:59" ht="15" x14ac:dyDescent="0.25">
      <c r="C713"/>
      <c r="D713"/>
      <c r="E713"/>
      <c r="AH713"/>
      <c r="BG713"/>
    </row>
    <row r="714" spans="3:59" ht="15" x14ac:dyDescent="0.25">
      <c r="C714"/>
      <c r="D714"/>
      <c r="E714"/>
      <c r="AH714"/>
      <c r="BG714"/>
    </row>
    <row r="715" spans="3:59" ht="15" x14ac:dyDescent="0.25">
      <c r="C715"/>
      <c r="D715"/>
      <c r="E715"/>
      <c r="AH715"/>
      <c r="BG715"/>
    </row>
    <row r="716" spans="3:59" ht="15" x14ac:dyDescent="0.25">
      <c r="C716"/>
      <c r="D716"/>
      <c r="E716"/>
      <c r="AH716"/>
      <c r="BG716"/>
    </row>
    <row r="717" spans="3:59" ht="15" x14ac:dyDescent="0.25">
      <c r="C717"/>
      <c r="D717"/>
      <c r="E717"/>
      <c r="AH717"/>
      <c r="BG717"/>
    </row>
    <row r="718" spans="3:59" ht="15" x14ac:dyDescent="0.25">
      <c r="C718"/>
      <c r="D718"/>
      <c r="E718"/>
      <c r="AH718"/>
      <c r="BG718"/>
    </row>
    <row r="719" spans="3:59" ht="15" x14ac:dyDescent="0.25">
      <c r="C719"/>
      <c r="D719"/>
      <c r="E719"/>
      <c r="AH719"/>
      <c r="BG719"/>
    </row>
    <row r="720" spans="3:59" ht="15" x14ac:dyDescent="0.25">
      <c r="C720"/>
      <c r="D720"/>
      <c r="E720"/>
      <c r="AH720"/>
      <c r="BG720"/>
    </row>
    <row r="721" spans="3:59" ht="15" x14ac:dyDescent="0.25">
      <c r="C721"/>
      <c r="D721"/>
      <c r="E721"/>
      <c r="AH721"/>
      <c r="BG721"/>
    </row>
    <row r="722" spans="3:59" ht="15" x14ac:dyDescent="0.25">
      <c r="C722"/>
      <c r="D722"/>
      <c r="E722"/>
      <c r="AH722"/>
      <c r="BG722"/>
    </row>
    <row r="723" spans="3:59" ht="15" x14ac:dyDescent="0.25">
      <c r="C723"/>
      <c r="D723"/>
      <c r="E723"/>
      <c r="AH723"/>
      <c r="BG723"/>
    </row>
    <row r="724" spans="3:59" ht="15" x14ac:dyDescent="0.25">
      <c r="C724"/>
      <c r="D724"/>
      <c r="E724"/>
      <c r="AH724"/>
      <c r="BG724"/>
    </row>
    <row r="725" spans="3:59" ht="15" x14ac:dyDescent="0.25">
      <c r="C725"/>
      <c r="D725"/>
      <c r="E725"/>
      <c r="AH725"/>
      <c r="BG725"/>
    </row>
    <row r="726" spans="3:59" ht="15" x14ac:dyDescent="0.25">
      <c r="C726"/>
      <c r="D726"/>
      <c r="E726"/>
      <c r="AH726"/>
      <c r="BG726"/>
    </row>
    <row r="727" spans="3:59" ht="15" x14ac:dyDescent="0.25">
      <c r="C727"/>
      <c r="D727"/>
      <c r="E727"/>
      <c r="AH727"/>
      <c r="BG727"/>
    </row>
    <row r="728" spans="3:59" ht="15" x14ac:dyDescent="0.25">
      <c r="C728"/>
      <c r="D728"/>
      <c r="E728"/>
      <c r="AH728"/>
      <c r="BG728"/>
    </row>
    <row r="729" spans="3:59" ht="15" x14ac:dyDescent="0.25">
      <c r="C729"/>
      <c r="D729"/>
      <c r="E729"/>
      <c r="AH729"/>
      <c r="BG729"/>
    </row>
    <row r="730" spans="3:59" ht="15" x14ac:dyDescent="0.25">
      <c r="C730"/>
      <c r="D730"/>
      <c r="E730"/>
      <c r="AH730"/>
      <c r="BG730"/>
    </row>
    <row r="731" spans="3:59" ht="15" x14ac:dyDescent="0.25">
      <c r="C731"/>
      <c r="D731"/>
      <c r="E731"/>
      <c r="AH731"/>
      <c r="BG731"/>
    </row>
    <row r="732" spans="3:59" ht="15" x14ac:dyDescent="0.25">
      <c r="C732"/>
      <c r="D732"/>
      <c r="E732"/>
      <c r="AH732"/>
      <c r="BG732"/>
    </row>
    <row r="733" spans="3:59" ht="15" x14ac:dyDescent="0.25">
      <c r="C733"/>
      <c r="D733"/>
      <c r="E733"/>
      <c r="AH733"/>
      <c r="BG733"/>
    </row>
    <row r="734" spans="3:59" ht="15" x14ac:dyDescent="0.25">
      <c r="C734"/>
      <c r="D734"/>
      <c r="E734"/>
      <c r="AH734"/>
      <c r="BG734"/>
    </row>
    <row r="735" spans="3:59" ht="15" x14ac:dyDescent="0.25">
      <c r="C735"/>
      <c r="D735"/>
      <c r="E735"/>
      <c r="AH735"/>
      <c r="BG735"/>
    </row>
    <row r="736" spans="3:59" ht="15" x14ac:dyDescent="0.25">
      <c r="C736"/>
      <c r="D736"/>
      <c r="E736"/>
      <c r="AH736"/>
      <c r="BG736"/>
    </row>
    <row r="737" spans="3:59" ht="15" x14ac:dyDescent="0.25">
      <c r="C737"/>
      <c r="D737"/>
      <c r="E737"/>
      <c r="AH737"/>
      <c r="BG737"/>
    </row>
    <row r="738" spans="3:59" ht="15" x14ac:dyDescent="0.25">
      <c r="C738"/>
      <c r="D738"/>
      <c r="E738"/>
      <c r="AH738"/>
      <c r="BG738"/>
    </row>
    <row r="739" spans="3:59" ht="15" x14ac:dyDescent="0.25">
      <c r="C739"/>
      <c r="D739"/>
      <c r="E739"/>
      <c r="AH739"/>
      <c r="BG739"/>
    </row>
    <row r="740" spans="3:59" ht="15" x14ac:dyDescent="0.25">
      <c r="C740"/>
      <c r="D740"/>
      <c r="E740"/>
      <c r="AH740"/>
      <c r="BG740"/>
    </row>
    <row r="741" spans="3:59" ht="15" x14ac:dyDescent="0.25">
      <c r="C741"/>
      <c r="D741"/>
      <c r="E741"/>
      <c r="AH741"/>
      <c r="BG741"/>
    </row>
    <row r="742" spans="3:59" ht="15" x14ac:dyDescent="0.25">
      <c r="C742"/>
      <c r="D742"/>
      <c r="E742"/>
      <c r="AH742"/>
      <c r="BG742"/>
    </row>
    <row r="743" spans="3:59" ht="15" x14ac:dyDescent="0.25">
      <c r="C743"/>
      <c r="D743"/>
      <c r="E743"/>
      <c r="AH743"/>
      <c r="BG743"/>
    </row>
    <row r="744" spans="3:59" ht="15" x14ac:dyDescent="0.25">
      <c r="C744"/>
      <c r="D744"/>
      <c r="E744"/>
      <c r="AH744"/>
      <c r="BG744"/>
    </row>
    <row r="745" spans="3:59" ht="15" x14ac:dyDescent="0.25">
      <c r="C745"/>
      <c r="D745"/>
      <c r="E745"/>
      <c r="AH745"/>
      <c r="BG745"/>
    </row>
    <row r="746" spans="3:59" ht="15" x14ac:dyDescent="0.25">
      <c r="C746"/>
      <c r="D746"/>
      <c r="E746"/>
      <c r="AH746"/>
      <c r="BG746"/>
    </row>
    <row r="747" spans="3:59" ht="15" x14ac:dyDescent="0.25">
      <c r="C747"/>
      <c r="D747"/>
      <c r="E747"/>
      <c r="AH747"/>
      <c r="BG747"/>
    </row>
    <row r="748" spans="3:59" ht="15" x14ac:dyDescent="0.25">
      <c r="C748"/>
      <c r="D748"/>
      <c r="E748"/>
      <c r="AH748"/>
      <c r="BG748"/>
    </row>
    <row r="749" spans="3:59" ht="15" x14ac:dyDescent="0.25">
      <c r="C749"/>
      <c r="D749"/>
      <c r="E749"/>
      <c r="AH749"/>
      <c r="BG749"/>
    </row>
    <row r="750" spans="3:59" ht="15" x14ac:dyDescent="0.25">
      <c r="C750"/>
      <c r="D750"/>
      <c r="E750"/>
      <c r="AH750"/>
      <c r="BG750"/>
    </row>
    <row r="751" spans="3:59" ht="15" x14ac:dyDescent="0.25">
      <c r="C751"/>
      <c r="D751"/>
      <c r="E751"/>
      <c r="AH751"/>
      <c r="BG751"/>
    </row>
    <row r="752" spans="3:59" ht="15" x14ac:dyDescent="0.25">
      <c r="C752"/>
      <c r="D752"/>
      <c r="E752"/>
      <c r="AH752"/>
      <c r="BG752"/>
    </row>
    <row r="753" spans="3:59" ht="15" x14ac:dyDescent="0.25">
      <c r="C753"/>
      <c r="D753"/>
      <c r="E753"/>
      <c r="AH753"/>
      <c r="BG753"/>
    </row>
    <row r="754" spans="3:59" ht="15" x14ac:dyDescent="0.25">
      <c r="C754"/>
      <c r="D754"/>
      <c r="E754"/>
      <c r="AH754"/>
      <c r="BG754"/>
    </row>
    <row r="755" spans="3:59" ht="15" x14ac:dyDescent="0.25">
      <c r="C755"/>
      <c r="D755"/>
      <c r="E755"/>
      <c r="AH755"/>
      <c r="BG755"/>
    </row>
    <row r="756" spans="3:59" ht="15" x14ac:dyDescent="0.25">
      <c r="C756"/>
      <c r="D756"/>
      <c r="E756"/>
      <c r="AH756"/>
      <c r="BG756"/>
    </row>
    <row r="757" spans="3:59" ht="15" x14ac:dyDescent="0.25">
      <c r="C757"/>
      <c r="D757"/>
      <c r="E757"/>
      <c r="AH757"/>
      <c r="BG757"/>
    </row>
    <row r="758" spans="3:59" ht="15" x14ac:dyDescent="0.25">
      <c r="C758"/>
      <c r="D758"/>
      <c r="E758"/>
      <c r="AH758"/>
      <c r="BG758"/>
    </row>
    <row r="759" spans="3:59" ht="15" x14ac:dyDescent="0.25">
      <c r="C759"/>
      <c r="D759"/>
      <c r="E759"/>
      <c r="AH759"/>
      <c r="BG759"/>
    </row>
    <row r="760" spans="3:59" ht="15" x14ac:dyDescent="0.25">
      <c r="C760"/>
      <c r="D760"/>
      <c r="E760"/>
      <c r="AH760"/>
      <c r="BG760"/>
    </row>
    <row r="761" spans="3:59" ht="15" x14ac:dyDescent="0.25">
      <c r="C761"/>
      <c r="D761"/>
      <c r="E761"/>
      <c r="AH761"/>
      <c r="BG761"/>
    </row>
    <row r="762" spans="3:59" ht="15" x14ac:dyDescent="0.25">
      <c r="C762"/>
      <c r="D762"/>
      <c r="E762"/>
      <c r="AH762"/>
      <c r="BG762"/>
    </row>
    <row r="763" spans="3:59" ht="15" x14ac:dyDescent="0.25">
      <c r="C763"/>
      <c r="D763"/>
      <c r="E763"/>
      <c r="AH763"/>
      <c r="BG763"/>
    </row>
    <row r="764" spans="3:59" ht="15" x14ac:dyDescent="0.25">
      <c r="C764"/>
      <c r="D764"/>
      <c r="E764"/>
      <c r="AH764"/>
      <c r="BG764"/>
    </row>
    <row r="765" spans="3:59" ht="15" x14ac:dyDescent="0.25">
      <c r="C765"/>
      <c r="D765"/>
      <c r="E765"/>
      <c r="AH765"/>
      <c r="BG765"/>
    </row>
    <row r="766" spans="3:59" ht="15" x14ac:dyDescent="0.25">
      <c r="C766"/>
      <c r="D766"/>
      <c r="E766"/>
      <c r="AH766"/>
      <c r="BG766"/>
    </row>
    <row r="767" spans="3:59" ht="15" x14ac:dyDescent="0.25">
      <c r="C767"/>
      <c r="D767"/>
      <c r="E767"/>
      <c r="AH767"/>
      <c r="BG767"/>
    </row>
    <row r="768" spans="3:59" ht="15" x14ac:dyDescent="0.25">
      <c r="C768"/>
      <c r="D768"/>
      <c r="E768"/>
      <c r="AH768"/>
      <c r="BG768"/>
    </row>
    <row r="769" spans="3:59" ht="15" x14ac:dyDescent="0.25">
      <c r="C769"/>
      <c r="D769"/>
      <c r="E769"/>
      <c r="AH769"/>
      <c r="BG769"/>
    </row>
    <row r="770" spans="3:59" ht="15" x14ac:dyDescent="0.25">
      <c r="C770"/>
      <c r="D770"/>
      <c r="E770"/>
      <c r="AH770"/>
      <c r="BG770"/>
    </row>
    <row r="771" spans="3:59" ht="15" x14ac:dyDescent="0.25">
      <c r="C771"/>
      <c r="D771"/>
      <c r="E771"/>
      <c r="AH771"/>
      <c r="BG771"/>
    </row>
    <row r="772" spans="3:59" ht="15" x14ac:dyDescent="0.25">
      <c r="C772"/>
      <c r="D772"/>
      <c r="E772"/>
      <c r="AH772"/>
      <c r="BG772"/>
    </row>
    <row r="773" spans="3:59" ht="15" x14ac:dyDescent="0.25">
      <c r="C773"/>
      <c r="D773"/>
      <c r="E773"/>
      <c r="AH773"/>
      <c r="BG773"/>
    </row>
    <row r="774" spans="3:59" ht="15" x14ac:dyDescent="0.25">
      <c r="C774"/>
      <c r="D774"/>
      <c r="E774"/>
      <c r="AH774"/>
      <c r="BG774"/>
    </row>
    <row r="775" spans="3:59" ht="15" x14ac:dyDescent="0.25">
      <c r="C775"/>
      <c r="D775"/>
      <c r="E775"/>
      <c r="AH775"/>
      <c r="BG775"/>
    </row>
    <row r="776" spans="3:59" ht="15" x14ac:dyDescent="0.25">
      <c r="C776"/>
      <c r="D776"/>
      <c r="E776"/>
      <c r="AH776"/>
      <c r="BG776"/>
    </row>
    <row r="777" spans="3:59" ht="15" x14ac:dyDescent="0.25">
      <c r="C777"/>
      <c r="D777"/>
      <c r="E777"/>
      <c r="AH777"/>
      <c r="BG777"/>
    </row>
    <row r="778" spans="3:59" ht="15" x14ac:dyDescent="0.25">
      <c r="C778"/>
      <c r="D778"/>
      <c r="E778"/>
      <c r="AH778"/>
      <c r="BG778"/>
    </row>
    <row r="779" spans="3:59" ht="15" x14ac:dyDescent="0.25">
      <c r="C779"/>
      <c r="D779"/>
      <c r="E779"/>
      <c r="AH779"/>
      <c r="BG779"/>
    </row>
    <row r="780" spans="3:59" ht="15" x14ac:dyDescent="0.25">
      <c r="C780"/>
      <c r="D780"/>
      <c r="E780"/>
      <c r="AH780"/>
      <c r="BG780"/>
    </row>
    <row r="781" spans="3:59" ht="15" x14ac:dyDescent="0.25">
      <c r="C781"/>
      <c r="D781"/>
      <c r="E781"/>
      <c r="AH781"/>
      <c r="BG781"/>
    </row>
    <row r="782" spans="3:59" ht="15" x14ac:dyDescent="0.25">
      <c r="C782"/>
      <c r="D782"/>
      <c r="E782"/>
      <c r="AH782"/>
      <c r="BG782"/>
    </row>
    <row r="783" spans="3:59" ht="15" x14ac:dyDescent="0.25">
      <c r="C783"/>
      <c r="D783"/>
      <c r="E783"/>
      <c r="AH783"/>
      <c r="BG783"/>
    </row>
    <row r="784" spans="3:59" ht="15" x14ac:dyDescent="0.25">
      <c r="C784"/>
      <c r="D784"/>
      <c r="E784"/>
      <c r="AH784"/>
      <c r="BG784"/>
    </row>
    <row r="785" spans="3:59" ht="15" x14ac:dyDescent="0.25">
      <c r="C785"/>
      <c r="D785"/>
      <c r="E785"/>
      <c r="AH785"/>
      <c r="BG785"/>
    </row>
    <row r="786" spans="3:59" ht="15" x14ac:dyDescent="0.25">
      <c r="C786"/>
      <c r="D786"/>
      <c r="E786"/>
      <c r="AH786"/>
      <c r="BG786"/>
    </row>
    <row r="787" spans="3:59" ht="15" x14ac:dyDescent="0.25">
      <c r="C787"/>
      <c r="D787"/>
      <c r="E787"/>
      <c r="AH787"/>
      <c r="BG787"/>
    </row>
    <row r="788" spans="3:59" ht="15" x14ac:dyDescent="0.25">
      <c r="C788"/>
      <c r="D788"/>
      <c r="E788"/>
      <c r="AH788"/>
      <c r="BG788"/>
    </row>
    <row r="789" spans="3:59" ht="15" x14ac:dyDescent="0.25">
      <c r="C789"/>
      <c r="D789"/>
      <c r="E789"/>
      <c r="AH789"/>
      <c r="BG789"/>
    </row>
    <row r="790" spans="3:59" ht="15" x14ac:dyDescent="0.25">
      <c r="C790"/>
      <c r="D790"/>
      <c r="E790"/>
      <c r="AH790"/>
      <c r="BG790"/>
    </row>
    <row r="791" spans="3:59" ht="15" x14ac:dyDescent="0.25">
      <c r="C791"/>
      <c r="D791"/>
      <c r="E791"/>
      <c r="AH791"/>
      <c r="BG791"/>
    </row>
    <row r="792" spans="3:59" ht="15" x14ac:dyDescent="0.25">
      <c r="C792"/>
      <c r="D792"/>
      <c r="E792"/>
      <c r="AH792"/>
      <c r="BG792"/>
    </row>
    <row r="793" spans="3:59" ht="15" x14ac:dyDescent="0.25">
      <c r="C793"/>
      <c r="D793"/>
      <c r="E793"/>
      <c r="AH793"/>
      <c r="BG793"/>
    </row>
    <row r="794" spans="3:59" ht="15" x14ac:dyDescent="0.25">
      <c r="C794"/>
      <c r="D794"/>
      <c r="E794"/>
      <c r="AH794"/>
      <c r="BG794"/>
    </row>
    <row r="795" spans="3:59" ht="15" x14ac:dyDescent="0.25">
      <c r="C795"/>
      <c r="D795"/>
      <c r="E795"/>
      <c r="AH795"/>
      <c r="BG795"/>
    </row>
    <row r="796" spans="3:59" ht="15" x14ac:dyDescent="0.25">
      <c r="C796"/>
      <c r="D796"/>
      <c r="E796"/>
      <c r="AH796"/>
      <c r="BG796"/>
    </row>
    <row r="797" spans="3:59" ht="15" x14ac:dyDescent="0.25">
      <c r="C797"/>
      <c r="D797"/>
      <c r="E797"/>
      <c r="AH797"/>
      <c r="BG797"/>
    </row>
    <row r="798" spans="3:59" ht="15" x14ac:dyDescent="0.25">
      <c r="C798"/>
      <c r="D798"/>
      <c r="E798"/>
      <c r="AH798"/>
      <c r="BG798"/>
    </row>
    <row r="799" spans="3:59" ht="15" x14ac:dyDescent="0.25">
      <c r="C799"/>
      <c r="D799"/>
      <c r="E799"/>
      <c r="AH799"/>
      <c r="BG799"/>
    </row>
    <row r="800" spans="3:59" ht="15" x14ac:dyDescent="0.25">
      <c r="C800"/>
      <c r="D800"/>
      <c r="E800"/>
      <c r="AH800"/>
      <c r="BG800"/>
    </row>
    <row r="801" spans="3:59" ht="15" x14ac:dyDescent="0.25">
      <c r="C801"/>
      <c r="D801"/>
      <c r="E801"/>
      <c r="AH801"/>
      <c r="BG801"/>
    </row>
    <row r="802" spans="3:59" ht="15" x14ac:dyDescent="0.25">
      <c r="C802"/>
      <c r="D802"/>
      <c r="E802"/>
      <c r="AH802"/>
      <c r="BG802"/>
    </row>
    <row r="803" spans="3:59" ht="15" x14ac:dyDescent="0.25">
      <c r="C803"/>
      <c r="D803"/>
      <c r="E803"/>
      <c r="AH803"/>
      <c r="BG803"/>
    </row>
    <row r="804" spans="3:59" ht="15" x14ac:dyDescent="0.25">
      <c r="C804"/>
      <c r="D804"/>
      <c r="E804"/>
      <c r="AH804"/>
      <c r="BG804"/>
    </row>
    <row r="805" spans="3:59" ht="15" x14ac:dyDescent="0.25">
      <c r="C805"/>
      <c r="D805"/>
      <c r="E805"/>
      <c r="AH805"/>
      <c r="BG805"/>
    </row>
    <row r="806" spans="3:59" ht="15" x14ac:dyDescent="0.25">
      <c r="C806"/>
      <c r="D806"/>
      <c r="E806"/>
      <c r="AH806"/>
      <c r="BG806"/>
    </row>
    <row r="807" spans="3:59" ht="15" x14ac:dyDescent="0.25">
      <c r="C807"/>
      <c r="D807"/>
      <c r="E807"/>
      <c r="AH807"/>
      <c r="BG807"/>
    </row>
    <row r="808" spans="3:59" ht="15" x14ac:dyDescent="0.25">
      <c r="C808"/>
      <c r="D808"/>
      <c r="E808"/>
      <c r="AH808"/>
      <c r="BG808"/>
    </row>
    <row r="809" spans="3:59" ht="15" x14ac:dyDescent="0.25">
      <c r="C809"/>
      <c r="D809"/>
      <c r="E809"/>
      <c r="AH809"/>
      <c r="BG809"/>
    </row>
    <row r="810" spans="3:59" ht="15" x14ac:dyDescent="0.25">
      <c r="C810"/>
      <c r="D810"/>
      <c r="E810"/>
      <c r="AH810"/>
      <c r="BG810"/>
    </row>
    <row r="811" spans="3:59" ht="15" x14ac:dyDescent="0.25">
      <c r="C811"/>
      <c r="D811"/>
      <c r="E811"/>
      <c r="AH811"/>
      <c r="BG811"/>
    </row>
    <row r="812" spans="3:59" ht="15" x14ac:dyDescent="0.25">
      <c r="C812"/>
      <c r="D812"/>
      <c r="E812"/>
      <c r="AH812"/>
      <c r="BG812"/>
    </row>
    <row r="813" spans="3:59" ht="15" x14ac:dyDescent="0.25">
      <c r="C813"/>
      <c r="D813"/>
      <c r="E813"/>
      <c r="AH813"/>
      <c r="BG813"/>
    </row>
    <row r="814" spans="3:59" ht="15" x14ac:dyDescent="0.25">
      <c r="C814"/>
      <c r="D814"/>
      <c r="E814"/>
      <c r="AH814"/>
      <c r="BG814"/>
    </row>
    <row r="815" spans="3:59" ht="15" x14ac:dyDescent="0.25">
      <c r="C815"/>
      <c r="D815"/>
      <c r="E815"/>
      <c r="AH815"/>
      <c r="BG815"/>
    </row>
    <row r="816" spans="3:59" ht="15" x14ac:dyDescent="0.25">
      <c r="C816"/>
      <c r="D816"/>
      <c r="E816"/>
      <c r="AH816"/>
      <c r="BG816"/>
    </row>
    <row r="817" spans="3:59" ht="15" x14ac:dyDescent="0.25">
      <c r="C817"/>
      <c r="D817"/>
      <c r="E817"/>
      <c r="AH817"/>
      <c r="BG817"/>
    </row>
    <row r="818" spans="3:59" ht="15" x14ac:dyDescent="0.25">
      <c r="C818"/>
      <c r="D818"/>
      <c r="E818"/>
      <c r="AH818"/>
      <c r="BG818"/>
    </row>
    <row r="819" spans="3:59" ht="15" x14ac:dyDescent="0.25">
      <c r="C819"/>
      <c r="D819"/>
      <c r="E819"/>
      <c r="AH819"/>
      <c r="BG819"/>
    </row>
    <row r="820" spans="3:59" ht="15" x14ac:dyDescent="0.25">
      <c r="C820"/>
      <c r="D820"/>
      <c r="E820"/>
      <c r="AH820"/>
      <c r="BG820"/>
    </row>
    <row r="821" spans="3:59" ht="15" x14ac:dyDescent="0.25">
      <c r="C821"/>
      <c r="D821"/>
      <c r="E821"/>
      <c r="AH821"/>
      <c r="BG821"/>
    </row>
    <row r="822" spans="3:59" ht="15" x14ac:dyDescent="0.25">
      <c r="C822"/>
      <c r="D822"/>
      <c r="E822"/>
      <c r="AH822"/>
      <c r="BG822"/>
    </row>
    <row r="823" spans="3:59" ht="15" x14ac:dyDescent="0.25">
      <c r="C823"/>
      <c r="D823"/>
      <c r="E823"/>
      <c r="AH823"/>
      <c r="BG823"/>
    </row>
    <row r="824" spans="3:59" ht="15" x14ac:dyDescent="0.25">
      <c r="C824"/>
      <c r="D824"/>
      <c r="E824"/>
      <c r="AH824"/>
      <c r="BG824"/>
    </row>
    <row r="825" spans="3:59" ht="15" x14ac:dyDescent="0.25">
      <c r="C825"/>
      <c r="D825"/>
      <c r="E825"/>
      <c r="AH825"/>
      <c r="BG825"/>
    </row>
    <row r="826" spans="3:59" ht="15" x14ac:dyDescent="0.25">
      <c r="C826"/>
      <c r="D826"/>
      <c r="E826"/>
      <c r="AH826"/>
      <c r="BG826"/>
    </row>
    <row r="827" spans="3:59" ht="15" x14ac:dyDescent="0.25">
      <c r="C827"/>
      <c r="D827"/>
      <c r="E827"/>
      <c r="AH827"/>
      <c r="BG827"/>
    </row>
    <row r="828" spans="3:59" ht="15" x14ac:dyDescent="0.25">
      <c r="C828"/>
      <c r="D828"/>
      <c r="E828"/>
      <c r="AH828"/>
      <c r="BG828"/>
    </row>
    <row r="829" spans="3:59" ht="15" x14ac:dyDescent="0.25">
      <c r="C829"/>
      <c r="D829"/>
      <c r="E829"/>
      <c r="AH829"/>
      <c r="BG829"/>
    </row>
    <row r="830" spans="3:59" ht="15" x14ac:dyDescent="0.25">
      <c r="C830"/>
      <c r="D830"/>
      <c r="E830"/>
      <c r="AH830"/>
      <c r="BG830"/>
    </row>
    <row r="831" spans="3:59" ht="15" x14ac:dyDescent="0.25">
      <c r="C831"/>
      <c r="D831"/>
      <c r="E831"/>
      <c r="AH831"/>
      <c r="BG831"/>
    </row>
    <row r="832" spans="3:59" ht="15" x14ac:dyDescent="0.25">
      <c r="C832"/>
      <c r="D832"/>
      <c r="E832"/>
      <c r="AH832"/>
      <c r="BG832"/>
    </row>
    <row r="833" spans="3:59" ht="15" x14ac:dyDescent="0.25">
      <c r="C833"/>
      <c r="D833"/>
      <c r="E833"/>
      <c r="AH833"/>
      <c r="BG833"/>
    </row>
    <row r="834" spans="3:59" ht="15" x14ac:dyDescent="0.25">
      <c r="C834"/>
      <c r="D834"/>
      <c r="E834"/>
      <c r="AH834"/>
      <c r="BG834"/>
    </row>
    <row r="835" spans="3:59" ht="15" x14ac:dyDescent="0.25">
      <c r="C835"/>
      <c r="D835"/>
      <c r="E835"/>
      <c r="AH835"/>
      <c r="BG835"/>
    </row>
    <row r="836" spans="3:59" ht="15" x14ac:dyDescent="0.25">
      <c r="C836"/>
      <c r="D836"/>
      <c r="E836"/>
      <c r="AH836"/>
      <c r="BG836"/>
    </row>
    <row r="837" spans="3:59" ht="15" x14ac:dyDescent="0.25">
      <c r="C837"/>
      <c r="D837"/>
      <c r="E837"/>
      <c r="AH837"/>
      <c r="BG837"/>
    </row>
    <row r="838" spans="3:59" ht="15" x14ac:dyDescent="0.25">
      <c r="C838"/>
      <c r="D838"/>
      <c r="E838"/>
      <c r="AH838"/>
      <c r="BG838"/>
    </row>
    <row r="839" spans="3:59" ht="15" x14ac:dyDescent="0.25">
      <c r="C839"/>
      <c r="D839"/>
      <c r="E839"/>
      <c r="AH839"/>
      <c r="BG839"/>
    </row>
    <row r="840" spans="3:59" ht="15" x14ac:dyDescent="0.25">
      <c r="C840"/>
      <c r="D840"/>
      <c r="E840"/>
      <c r="AH840"/>
      <c r="BG840"/>
    </row>
    <row r="841" spans="3:59" ht="15" x14ac:dyDescent="0.25">
      <c r="C841"/>
      <c r="D841"/>
      <c r="E841"/>
      <c r="AH841"/>
      <c r="BG841"/>
    </row>
    <row r="842" spans="3:59" ht="15" x14ac:dyDescent="0.25">
      <c r="C842"/>
      <c r="D842"/>
      <c r="E842"/>
      <c r="AH842"/>
      <c r="BG842"/>
    </row>
    <row r="843" spans="3:59" ht="15" x14ac:dyDescent="0.25">
      <c r="C843"/>
      <c r="D843"/>
      <c r="E843"/>
      <c r="AH843"/>
      <c r="BG843"/>
    </row>
    <row r="844" spans="3:59" ht="15" x14ac:dyDescent="0.25">
      <c r="C844"/>
      <c r="D844"/>
      <c r="E844"/>
      <c r="AH844"/>
      <c r="BG844"/>
    </row>
    <row r="845" spans="3:59" ht="15" x14ac:dyDescent="0.25">
      <c r="C845"/>
      <c r="D845"/>
      <c r="E845"/>
      <c r="AH845"/>
      <c r="BG845"/>
    </row>
    <row r="846" spans="3:59" ht="15" x14ac:dyDescent="0.25">
      <c r="C846"/>
      <c r="D846"/>
      <c r="E846"/>
      <c r="AH846"/>
      <c r="BG846"/>
    </row>
    <row r="847" spans="3:59" ht="15" x14ac:dyDescent="0.25">
      <c r="C847"/>
      <c r="D847"/>
      <c r="E847"/>
      <c r="AH847"/>
      <c r="BG847"/>
    </row>
    <row r="848" spans="3:59" ht="15" x14ac:dyDescent="0.25">
      <c r="C848"/>
      <c r="D848"/>
      <c r="E848"/>
      <c r="AH848"/>
      <c r="BG848"/>
    </row>
    <row r="849" spans="3:59" ht="15" x14ac:dyDescent="0.25">
      <c r="C849"/>
      <c r="D849"/>
      <c r="E849"/>
      <c r="AH849"/>
      <c r="BG849"/>
    </row>
    <row r="850" spans="3:59" ht="15" x14ac:dyDescent="0.25">
      <c r="C850"/>
      <c r="D850"/>
      <c r="E850"/>
      <c r="AH850"/>
      <c r="BG850"/>
    </row>
    <row r="851" spans="3:59" ht="15" x14ac:dyDescent="0.25">
      <c r="C851"/>
      <c r="D851"/>
      <c r="E851"/>
      <c r="AH851"/>
      <c r="BG851"/>
    </row>
    <row r="852" spans="3:59" ht="15" x14ac:dyDescent="0.25">
      <c r="C852"/>
      <c r="D852"/>
      <c r="E852"/>
      <c r="AH852"/>
      <c r="BG852"/>
    </row>
    <row r="853" spans="3:59" ht="15" x14ac:dyDescent="0.25">
      <c r="C853"/>
      <c r="D853"/>
      <c r="E853"/>
      <c r="AH853"/>
      <c r="BG853"/>
    </row>
    <row r="854" spans="3:59" ht="15" x14ac:dyDescent="0.25">
      <c r="C854"/>
      <c r="D854"/>
      <c r="E854"/>
      <c r="AH854"/>
      <c r="BG854"/>
    </row>
    <row r="855" spans="3:59" ht="15" x14ac:dyDescent="0.25">
      <c r="C855"/>
      <c r="D855"/>
      <c r="E855"/>
      <c r="AH855"/>
      <c r="BG855"/>
    </row>
    <row r="856" spans="3:59" ht="15" x14ac:dyDescent="0.25">
      <c r="C856"/>
      <c r="D856"/>
      <c r="E856"/>
      <c r="AH856"/>
      <c r="BG856"/>
    </row>
    <row r="857" spans="3:59" ht="15" x14ac:dyDescent="0.25">
      <c r="C857"/>
      <c r="D857"/>
      <c r="E857"/>
      <c r="AH857"/>
      <c r="BG857"/>
    </row>
    <row r="858" spans="3:59" ht="15" x14ac:dyDescent="0.25">
      <c r="C858"/>
      <c r="D858"/>
      <c r="E858"/>
      <c r="AH858"/>
      <c r="BG858"/>
    </row>
    <row r="859" spans="3:59" ht="15" x14ac:dyDescent="0.25">
      <c r="C859"/>
      <c r="D859"/>
      <c r="E859"/>
      <c r="AH859"/>
      <c r="BG859"/>
    </row>
    <row r="860" spans="3:59" ht="15" x14ac:dyDescent="0.25">
      <c r="C860"/>
      <c r="D860"/>
      <c r="E860"/>
      <c r="AH860"/>
      <c r="BG860"/>
    </row>
    <row r="861" spans="3:59" ht="15" x14ac:dyDescent="0.25">
      <c r="C861"/>
      <c r="D861"/>
      <c r="E861"/>
      <c r="AH861"/>
      <c r="BG861"/>
    </row>
    <row r="862" spans="3:59" ht="15" x14ac:dyDescent="0.25">
      <c r="C862"/>
      <c r="D862"/>
      <c r="E862"/>
      <c r="AH862"/>
      <c r="BG862"/>
    </row>
    <row r="863" spans="3:59" ht="15" x14ac:dyDescent="0.25">
      <c r="C863"/>
      <c r="D863"/>
      <c r="E863"/>
      <c r="AH863"/>
      <c r="BG863"/>
    </row>
    <row r="864" spans="3:59" ht="15" x14ac:dyDescent="0.25">
      <c r="C864"/>
      <c r="D864"/>
      <c r="E864"/>
      <c r="AH864"/>
      <c r="BG864"/>
    </row>
    <row r="865" spans="3:59" ht="15" x14ac:dyDescent="0.25">
      <c r="C865"/>
      <c r="D865"/>
      <c r="E865"/>
      <c r="AH865"/>
      <c r="BG865"/>
    </row>
    <row r="866" spans="3:59" ht="15" x14ac:dyDescent="0.25">
      <c r="C866"/>
      <c r="D866"/>
      <c r="E866"/>
      <c r="AH866"/>
      <c r="BG866"/>
    </row>
    <row r="867" spans="3:59" ht="15" x14ac:dyDescent="0.25">
      <c r="C867"/>
      <c r="D867"/>
      <c r="E867"/>
      <c r="AH867"/>
      <c r="BG867"/>
    </row>
    <row r="868" spans="3:59" ht="15" x14ac:dyDescent="0.25">
      <c r="C868"/>
      <c r="D868"/>
      <c r="E868"/>
      <c r="AH868"/>
      <c r="BG868"/>
    </row>
    <row r="869" spans="3:59" ht="15" x14ac:dyDescent="0.25">
      <c r="C869"/>
      <c r="D869"/>
      <c r="E869"/>
      <c r="AH869"/>
      <c r="BG869"/>
    </row>
    <row r="870" spans="3:59" ht="15" x14ac:dyDescent="0.25">
      <c r="C870"/>
      <c r="D870"/>
      <c r="E870"/>
      <c r="AH870"/>
      <c r="BG870"/>
    </row>
    <row r="871" spans="3:59" ht="15" x14ac:dyDescent="0.25">
      <c r="C871"/>
      <c r="D871"/>
      <c r="E871"/>
      <c r="AH871"/>
      <c r="BG871"/>
    </row>
    <row r="872" spans="3:59" ht="15" x14ac:dyDescent="0.25">
      <c r="C872"/>
      <c r="D872"/>
      <c r="E872"/>
      <c r="AH872"/>
      <c r="BG872"/>
    </row>
    <row r="873" spans="3:59" ht="15" x14ac:dyDescent="0.25">
      <c r="C873"/>
      <c r="D873"/>
      <c r="E873"/>
      <c r="AH873"/>
      <c r="BG873"/>
    </row>
    <row r="874" spans="3:59" ht="15" x14ac:dyDescent="0.25">
      <c r="C874"/>
      <c r="D874"/>
      <c r="E874"/>
      <c r="AH874"/>
      <c r="BG874"/>
    </row>
    <row r="875" spans="3:59" ht="15" x14ac:dyDescent="0.25">
      <c r="C875"/>
      <c r="D875"/>
      <c r="E875"/>
      <c r="AH875"/>
      <c r="BG875"/>
    </row>
    <row r="876" spans="3:59" ht="15" x14ac:dyDescent="0.25">
      <c r="C876"/>
      <c r="D876"/>
      <c r="E876"/>
      <c r="AH876"/>
      <c r="BG876"/>
    </row>
    <row r="877" spans="3:59" ht="15" x14ac:dyDescent="0.25">
      <c r="C877"/>
      <c r="D877"/>
      <c r="E877"/>
      <c r="AH877"/>
      <c r="BG877"/>
    </row>
    <row r="878" spans="3:59" ht="15" x14ac:dyDescent="0.25">
      <c r="C878"/>
      <c r="D878"/>
      <c r="E878"/>
      <c r="AH878"/>
      <c r="BG878"/>
    </row>
    <row r="879" spans="3:59" ht="15" x14ac:dyDescent="0.25">
      <c r="C879"/>
      <c r="D879"/>
      <c r="E879"/>
      <c r="AH879"/>
      <c r="BG879"/>
    </row>
    <row r="880" spans="3:59" ht="15" x14ac:dyDescent="0.25">
      <c r="C880"/>
      <c r="D880"/>
      <c r="E880"/>
      <c r="AH880"/>
      <c r="BG880"/>
    </row>
    <row r="881" spans="3:59" ht="15" x14ac:dyDescent="0.25">
      <c r="C881"/>
      <c r="D881"/>
      <c r="E881"/>
      <c r="AH881"/>
      <c r="BG881"/>
    </row>
    <row r="882" spans="3:59" ht="15" x14ac:dyDescent="0.25">
      <c r="C882"/>
      <c r="D882"/>
      <c r="E882"/>
      <c r="AH882"/>
      <c r="BG882"/>
    </row>
    <row r="883" spans="3:59" ht="15" x14ac:dyDescent="0.25">
      <c r="C883"/>
      <c r="D883"/>
      <c r="E883"/>
      <c r="AH883"/>
      <c r="BG883"/>
    </row>
    <row r="884" spans="3:59" ht="15" x14ac:dyDescent="0.25">
      <c r="C884"/>
      <c r="D884"/>
      <c r="E884"/>
      <c r="AH884"/>
      <c r="BG884"/>
    </row>
    <row r="885" spans="3:59" ht="15" x14ac:dyDescent="0.25">
      <c r="C885"/>
      <c r="D885"/>
      <c r="E885"/>
      <c r="AH885"/>
      <c r="BG885"/>
    </row>
    <row r="886" spans="3:59" ht="15" x14ac:dyDescent="0.25">
      <c r="C886"/>
      <c r="D886"/>
      <c r="E886"/>
      <c r="AH886"/>
      <c r="BG886"/>
    </row>
    <row r="887" spans="3:59" ht="15" x14ac:dyDescent="0.25">
      <c r="C887"/>
      <c r="D887"/>
      <c r="E887"/>
      <c r="AH887"/>
      <c r="BG887"/>
    </row>
    <row r="888" spans="3:59" ht="15" x14ac:dyDescent="0.25">
      <c r="C888"/>
      <c r="D888"/>
      <c r="E888"/>
      <c r="AH888"/>
      <c r="BG888"/>
    </row>
    <row r="889" spans="3:59" ht="15" x14ac:dyDescent="0.25">
      <c r="C889"/>
      <c r="D889"/>
      <c r="E889"/>
      <c r="AH889"/>
      <c r="BG889"/>
    </row>
    <row r="890" spans="3:59" ht="15" x14ac:dyDescent="0.25">
      <c r="C890"/>
      <c r="D890"/>
      <c r="E890"/>
      <c r="AH890"/>
      <c r="BG890"/>
    </row>
    <row r="891" spans="3:59" ht="15" x14ac:dyDescent="0.25">
      <c r="C891"/>
      <c r="D891"/>
      <c r="E891"/>
      <c r="AH891"/>
      <c r="BG891"/>
    </row>
    <row r="892" spans="3:59" ht="15" x14ac:dyDescent="0.25">
      <c r="C892"/>
      <c r="D892"/>
      <c r="E892"/>
      <c r="AH892"/>
      <c r="BG892"/>
    </row>
    <row r="893" spans="3:59" ht="15" x14ac:dyDescent="0.25">
      <c r="C893"/>
      <c r="D893"/>
      <c r="E893"/>
      <c r="AH893"/>
      <c r="BG893"/>
    </row>
    <row r="894" spans="3:59" ht="15" x14ac:dyDescent="0.25">
      <c r="C894"/>
      <c r="D894"/>
      <c r="E894"/>
      <c r="AH894"/>
      <c r="BG894"/>
    </row>
    <row r="895" spans="3:59" ht="15" x14ac:dyDescent="0.25">
      <c r="C895"/>
      <c r="D895"/>
      <c r="E895"/>
      <c r="AH895"/>
      <c r="BG895"/>
    </row>
    <row r="896" spans="3:59" ht="15" x14ac:dyDescent="0.25">
      <c r="C896"/>
      <c r="D896"/>
      <c r="E896"/>
      <c r="AH896"/>
      <c r="BG896"/>
    </row>
    <row r="897" spans="3:59" ht="15" x14ac:dyDescent="0.25">
      <c r="C897"/>
      <c r="D897"/>
      <c r="E897"/>
      <c r="AH897"/>
      <c r="BG897"/>
    </row>
    <row r="898" spans="3:59" ht="15" x14ac:dyDescent="0.25">
      <c r="C898"/>
      <c r="D898"/>
      <c r="E898"/>
      <c r="AH898"/>
      <c r="BG898"/>
    </row>
    <row r="899" spans="3:59" ht="15" x14ac:dyDescent="0.25">
      <c r="C899"/>
      <c r="D899"/>
      <c r="E899"/>
      <c r="AH899"/>
      <c r="BG899"/>
    </row>
    <row r="900" spans="3:59" ht="15" x14ac:dyDescent="0.25">
      <c r="C900"/>
      <c r="D900"/>
      <c r="E900"/>
      <c r="AH900"/>
      <c r="BG900"/>
    </row>
    <row r="901" spans="3:59" ht="15" x14ac:dyDescent="0.25">
      <c r="C901"/>
      <c r="D901"/>
      <c r="E901"/>
      <c r="AH901"/>
      <c r="BG901"/>
    </row>
    <row r="902" spans="3:59" ht="15" x14ac:dyDescent="0.25">
      <c r="C902"/>
      <c r="D902"/>
      <c r="E902"/>
      <c r="AH902"/>
      <c r="BG902"/>
    </row>
    <row r="903" spans="3:59" ht="15" x14ac:dyDescent="0.25">
      <c r="C903"/>
      <c r="D903"/>
      <c r="E903"/>
      <c r="AH903"/>
      <c r="BG903"/>
    </row>
    <row r="904" spans="3:59" ht="15" x14ac:dyDescent="0.25">
      <c r="C904"/>
      <c r="D904"/>
      <c r="E904"/>
      <c r="AH904"/>
      <c r="BG904"/>
    </row>
    <row r="905" spans="3:59" ht="15" x14ac:dyDescent="0.25">
      <c r="C905"/>
      <c r="D905"/>
      <c r="E905"/>
      <c r="AH905"/>
      <c r="BG905"/>
    </row>
    <row r="906" spans="3:59" ht="15" x14ac:dyDescent="0.25">
      <c r="C906"/>
      <c r="D906"/>
      <c r="E906"/>
      <c r="AH906"/>
      <c r="BG906"/>
    </row>
    <row r="907" spans="3:59" ht="15" x14ac:dyDescent="0.25">
      <c r="C907"/>
      <c r="D907"/>
      <c r="E907"/>
      <c r="AH907"/>
      <c r="BG907"/>
    </row>
    <row r="908" spans="3:59" ht="15" x14ac:dyDescent="0.25">
      <c r="C908"/>
      <c r="D908"/>
      <c r="E908"/>
      <c r="AH908"/>
      <c r="BG908"/>
    </row>
    <row r="909" spans="3:59" ht="15" x14ac:dyDescent="0.25">
      <c r="C909"/>
      <c r="D909"/>
      <c r="E909"/>
      <c r="AH909"/>
      <c r="BG909"/>
    </row>
    <row r="910" spans="3:59" ht="15" x14ac:dyDescent="0.25">
      <c r="C910"/>
      <c r="D910"/>
      <c r="E910"/>
      <c r="AH910"/>
      <c r="BG910"/>
    </row>
    <row r="911" spans="3:59" ht="15" x14ac:dyDescent="0.25">
      <c r="C911"/>
      <c r="D911"/>
      <c r="E911"/>
      <c r="AH911"/>
      <c r="BG911"/>
    </row>
    <row r="912" spans="3:59" ht="15" x14ac:dyDescent="0.25">
      <c r="C912"/>
      <c r="D912"/>
      <c r="E912"/>
      <c r="AH912"/>
      <c r="BG912"/>
    </row>
    <row r="913" spans="3:59" ht="15" x14ac:dyDescent="0.25">
      <c r="C913"/>
      <c r="D913"/>
      <c r="E913"/>
      <c r="AH913"/>
      <c r="BG913"/>
    </row>
    <row r="914" spans="3:59" ht="15" x14ac:dyDescent="0.25">
      <c r="C914"/>
      <c r="D914"/>
      <c r="E914"/>
      <c r="AH914"/>
      <c r="BG914"/>
    </row>
    <row r="915" spans="3:59" ht="15" x14ac:dyDescent="0.25">
      <c r="C915"/>
      <c r="D915"/>
      <c r="E915"/>
      <c r="AH915"/>
      <c r="BG915"/>
    </row>
    <row r="916" spans="3:59" ht="15" x14ac:dyDescent="0.25">
      <c r="C916"/>
      <c r="D916"/>
      <c r="E916"/>
      <c r="AH916"/>
      <c r="BG916"/>
    </row>
    <row r="917" spans="3:59" ht="15" x14ac:dyDescent="0.25">
      <c r="C917"/>
      <c r="D917"/>
      <c r="E917"/>
      <c r="AH917"/>
      <c r="BG917"/>
    </row>
    <row r="918" spans="3:59" ht="15" x14ac:dyDescent="0.25">
      <c r="C918"/>
      <c r="D918"/>
      <c r="E918"/>
      <c r="AH918"/>
      <c r="BG918"/>
    </row>
    <row r="919" spans="3:59" ht="15" x14ac:dyDescent="0.25">
      <c r="C919"/>
      <c r="D919"/>
      <c r="E919"/>
      <c r="AH919"/>
      <c r="BG919"/>
    </row>
    <row r="920" spans="3:59" ht="15" x14ac:dyDescent="0.25">
      <c r="C920"/>
      <c r="D920"/>
      <c r="E920"/>
      <c r="AH920"/>
      <c r="BG920"/>
    </row>
    <row r="921" spans="3:59" ht="15" x14ac:dyDescent="0.25">
      <c r="C921"/>
      <c r="D921"/>
      <c r="E921"/>
      <c r="AH921"/>
      <c r="BG921"/>
    </row>
    <row r="922" spans="3:59" ht="15" x14ac:dyDescent="0.25">
      <c r="C922"/>
      <c r="D922"/>
      <c r="E922"/>
      <c r="AH922"/>
      <c r="BG922"/>
    </row>
    <row r="923" spans="3:59" ht="15" x14ac:dyDescent="0.25">
      <c r="C923"/>
      <c r="D923"/>
      <c r="E923"/>
      <c r="AH923"/>
      <c r="BG923"/>
    </row>
    <row r="924" spans="3:59" ht="15" x14ac:dyDescent="0.25">
      <c r="C924"/>
      <c r="D924"/>
      <c r="E924"/>
      <c r="AH924"/>
      <c r="BG924"/>
    </row>
    <row r="925" spans="3:59" ht="15" x14ac:dyDescent="0.25">
      <c r="C925"/>
      <c r="D925"/>
      <c r="E925"/>
      <c r="AH925"/>
      <c r="BG925"/>
    </row>
    <row r="926" spans="3:59" ht="15" x14ac:dyDescent="0.25">
      <c r="C926"/>
      <c r="D926"/>
      <c r="E926"/>
      <c r="AH926"/>
      <c r="BG926"/>
    </row>
    <row r="927" spans="3:59" ht="15" x14ac:dyDescent="0.25">
      <c r="C927"/>
      <c r="D927"/>
      <c r="E927"/>
      <c r="AH927"/>
      <c r="BG927"/>
    </row>
    <row r="928" spans="3:59" ht="15" x14ac:dyDescent="0.25">
      <c r="C928"/>
      <c r="D928"/>
      <c r="E928"/>
      <c r="AH928"/>
      <c r="BG928"/>
    </row>
    <row r="929" spans="3:59" ht="15" x14ac:dyDescent="0.25">
      <c r="C929"/>
      <c r="D929"/>
      <c r="E929"/>
      <c r="AH929"/>
      <c r="BG929"/>
    </row>
    <row r="930" spans="3:59" ht="15" x14ac:dyDescent="0.25">
      <c r="C930"/>
      <c r="D930"/>
      <c r="E930"/>
      <c r="AH930"/>
      <c r="BG930"/>
    </row>
    <row r="931" spans="3:59" ht="15" x14ac:dyDescent="0.25">
      <c r="C931"/>
      <c r="D931"/>
      <c r="E931"/>
      <c r="AH931"/>
      <c r="BG931"/>
    </row>
    <row r="932" spans="3:59" ht="15" x14ac:dyDescent="0.25">
      <c r="C932"/>
      <c r="D932"/>
      <c r="E932"/>
      <c r="AH932"/>
      <c r="BG932"/>
    </row>
    <row r="933" spans="3:59" ht="15" x14ac:dyDescent="0.25">
      <c r="C933"/>
      <c r="D933"/>
      <c r="E933"/>
      <c r="AH933"/>
      <c r="BG933"/>
    </row>
    <row r="934" spans="3:59" ht="15" x14ac:dyDescent="0.25">
      <c r="C934"/>
      <c r="D934"/>
      <c r="E934"/>
      <c r="AH934"/>
      <c r="BG934"/>
    </row>
    <row r="935" spans="3:59" ht="15" x14ac:dyDescent="0.25">
      <c r="C935"/>
      <c r="D935"/>
      <c r="E935"/>
      <c r="AH935"/>
      <c r="BG935"/>
    </row>
    <row r="936" spans="3:59" ht="15" x14ac:dyDescent="0.25">
      <c r="C936"/>
      <c r="D936"/>
      <c r="E936"/>
      <c r="AH936"/>
      <c r="BG936"/>
    </row>
    <row r="937" spans="3:59" ht="15" x14ac:dyDescent="0.25">
      <c r="C937"/>
      <c r="D937"/>
      <c r="E937"/>
      <c r="AH937"/>
      <c r="BG937"/>
    </row>
    <row r="938" spans="3:59" ht="15" x14ac:dyDescent="0.25">
      <c r="C938"/>
      <c r="D938"/>
      <c r="E938"/>
      <c r="AH938"/>
      <c r="BG938"/>
    </row>
    <row r="939" spans="3:59" ht="15" x14ac:dyDescent="0.25">
      <c r="C939"/>
      <c r="D939"/>
      <c r="E939"/>
      <c r="AH939"/>
      <c r="BG939"/>
    </row>
    <row r="940" spans="3:59" ht="15" x14ac:dyDescent="0.25">
      <c r="C940"/>
      <c r="D940"/>
      <c r="E940"/>
      <c r="AH940"/>
      <c r="BG940"/>
    </row>
    <row r="941" spans="3:59" ht="15" x14ac:dyDescent="0.25">
      <c r="C941"/>
      <c r="D941"/>
      <c r="E941"/>
      <c r="AH941"/>
      <c r="BG941"/>
    </row>
    <row r="942" spans="3:59" ht="15" x14ac:dyDescent="0.25">
      <c r="C942"/>
      <c r="D942"/>
      <c r="E942"/>
      <c r="AH942"/>
      <c r="BG942"/>
    </row>
    <row r="943" spans="3:59" ht="15" x14ac:dyDescent="0.25">
      <c r="C943"/>
      <c r="D943"/>
      <c r="E943"/>
      <c r="AH943"/>
      <c r="BG943"/>
    </row>
    <row r="944" spans="3:59" ht="15" x14ac:dyDescent="0.25">
      <c r="C944"/>
      <c r="D944"/>
      <c r="E944"/>
      <c r="AH944"/>
      <c r="BG944"/>
    </row>
    <row r="945" spans="3:59" ht="15" x14ac:dyDescent="0.25">
      <c r="C945"/>
      <c r="D945"/>
      <c r="E945"/>
      <c r="AH945"/>
      <c r="BG945"/>
    </row>
    <row r="946" spans="3:59" ht="15" x14ac:dyDescent="0.25">
      <c r="C946"/>
      <c r="D946"/>
      <c r="E946"/>
      <c r="AH946"/>
      <c r="BG946"/>
    </row>
    <row r="947" spans="3:59" ht="15" x14ac:dyDescent="0.25">
      <c r="C947"/>
      <c r="D947"/>
      <c r="E947"/>
      <c r="AH947"/>
      <c r="BG947"/>
    </row>
    <row r="948" spans="3:59" ht="15" x14ac:dyDescent="0.25">
      <c r="C948"/>
      <c r="D948"/>
      <c r="E948"/>
      <c r="AH948"/>
      <c r="BG948"/>
    </row>
    <row r="949" spans="3:59" ht="15" x14ac:dyDescent="0.25">
      <c r="C949"/>
      <c r="D949"/>
      <c r="E949"/>
      <c r="AH949"/>
      <c r="BG949"/>
    </row>
    <row r="950" spans="3:59" ht="15" x14ac:dyDescent="0.25">
      <c r="C950"/>
      <c r="D950"/>
      <c r="E950"/>
      <c r="AH950"/>
      <c r="BG950"/>
    </row>
    <row r="951" spans="3:59" ht="15" x14ac:dyDescent="0.25">
      <c r="C951"/>
      <c r="D951"/>
      <c r="E951"/>
      <c r="AH951"/>
      <c r="BG951"/>
    </row>
    <row r="952" spans="3:59" ht="15" x14ac:dyDescent="0.25">
      <c r="C952"/>
      <c r="D952"/>
      <c r="E952"/>
      <c r="AH952"/>
      <c r="BG952"/>
    </row>
    <row r="953" spans="3:59" ht="15" x14ac:dyDescent="0.25">
      <c r="C953"/>
      <c r="D953"/>
      <c r="E953"/>
      <c r="AH953"/>
      <c r="BG953"/>
    </row>
    <row r="954" spans="3:59" ht="15" x14ac:dyDescent="0.25">
      <c r="C954"/>
      <c r="D954"/>
      <c r="E954"/>
      <c r="AH954"/>
      <c r="BG954"/>
    </row>
    <row r="955" spans="3:59" ht="15" x14ac:dyDescent="0.25">
      <c r="C955"/>
      <c r="D955"/>
      <c r="E955"/>
      <c r="AH955"/>
      <c r="BG955"/>
    </row>
    <row r="956" spans="3:59" ht="15" x14ac:dyDescent="0.25">
      <c r="C956"/>
      <c r="D956"/>
      <c r="E956"/>
      <c r="AH956"/>
      <c r="BG956"/>
    </row>
    <row r="957" spans="3:59" ht="15" x14ac:dyDescent="0.25">
      <c r="C957"/>
      <c r="D957"/>
      <c r="E957"/>
      <c r="AH957"/>
      <c r="BG957"/>
    </row>
    <row r="958" spans="3:59" ht="15" x14ac:dyDescent="0.25">
      <c r="C958"/>
      <c r="D958"/>
      <c r="E958"/>
      <c r="AH958"/>
      <c r="BG958"/>
    </row>
    <row r="959" spans="3:59" ht="15" x14ac:dyDescent="0.25">
      <c r="C959"/>
      <c r="D959"/>
      <c r="E959"/>
      <c r="AH959"/>
      <c r="BG959"/>
    </row>
    <row r="960" spans="3:59" ht="15" x14ac:dyDescent="0.25">
      <c r="C960"/>
      <c r="D960"/>
      <c r="E960"/>
      <c r="AH960"/>
      <c r="BG960"/>
    </row>
    <row r="961" spans="3:59" ht="15" x14ac:dyDescent="0.25">
      <c r="C961"/>
      <c r="D961"/>
      <c r="E961"/>
      <c r="AH961"/>
      <c r="BG961"/>
    </row>
    <row r="962" spans="3:59" ht="15" x14ac:dyDescent="0.25">
      <c r="C962"/>
      <c r="D962"/>
      <c r="E962"/>
      <c r="AH962"/>
      <c r="BG962"/>
    </row>
    <row r="963" spans="3:59" ht="15" x14ac:dyDescent="0.25">
      <c r="C963"/>
      <c r="D963"/>
      <c r="E963"/>
      <c r="AH963"/>
      <c r="BG963"/>
    </row>
    <row r="964" spans="3:59" ht="15" x14ac:dyDescent="0.25">
      <c r="C964"/>
      <c r="D964"/>
      <c r="E964"/>
      <c r="AH964"/>
      <c r="BG964"/>
    </row>
    <row r="965" spans="3:59" ht="15" x14ac:dyDescent="0.25">
      <c r="C965"/>
      <c r="D965"/>
      <c r="E965"/>
      <c r="AH965"/>
      <c r="BG965"/>
    </row>
    <row r="966" spans="3:59" ht="15" x14ac:dyDescent="0.25">
      <c r="C966"/>
      <c r="D966"/>
      <c r="E966"/>
      <c r="AH966"/>
      <c r="BG966"/>
    </row>
    <row r="967" spans="3:59" ht="15" x14ac:dyDescent="0.25">
      <c r="C967"/>
      <c r="D967"/>
      <c r="E967"/>
      <c r="AH967"/>
      <c r="BG967"/>
    </row>
    <row r="968" spans="3:59" ht="15" x14ac:dyDescent="0.25">
      <c r="C968"/>
      <c r="D968"/>
      <c r="E968"/>
      <c r="AH968"/>
      <c r="BG968"/>
    </row>
    <row r="969" spans="3:59" ht="15" x14ac:dyDescent="0.25">
      <c r="C969"/>
      <c r="D969"/>
      <c r="E969"/>
      <c r="AH969"/>
      <c r="BG969"/>
    </row>
    <row r="970" spans="3:59" ht="15" x14ac:dyDescent="0.25">
      <c r="C970"/>
      <c r="D970"/>
      <c r="E970"/>
      <c r="AH970"/>
      <c r="BG970"/>
    </row>
    <row r="971" spans="3:59" ht="15" x14ac:dyDescent="0.25">
      <c r="C971"/>
      <c r="D971"/>
      <c r="E971"/>
      <c r="AH971"/>
      <c r="BG971"/>
    </row>
    <row r="972" spans="3:59" ht="15" x14ac:dyDescent="0.25">
      <c r="C972"/>
      <c r="D972"/>
      <c r="E972"/>
      <c r="AH972"/>
      <c r="BG972"/>
    </row>
    <row r="973" spans="3:59" ht="15" x14ac:dyDescent="0.25">
      <c r="C973"/>
      <c r="D973"/>
      <c r="E973"/>
      <c r="AH973"/>
      <c r="BG973"/>
    </row>
    <row r="974" spans="3:59" ht="15" x14ac:dyDescent="0.25">
      <c r="C974"/>
      <c r="D974"/>
      <c r="E974"/>
      <c r="AH974"/>
      <c r="BG974"/>
    </row>
    <row r="975" spans="3:59" ht="15" x14ac:dyDescent="0.25">
      <c r="C975"/>
      <c r="D975"/>
      <c r="E975"/>
      <c r="AH975"/>
      <c r="BG975"/>
    </row>
    <row r="976" spans="3:59" ht="15" x14ac:dyDescent="0.25">
      <c r="C976"/>
      <c r="D976"/>
      <c r="E976"/>
      <c r="AH976"/>
      <c r="BG976"/>
    </row>
    <row r="977" spans="3:59" ht="15" x14ac:dyDescent="0.25">
      <c r="C977"/>
      <c r="D977"/>
      <c r="E977"/>
      <c r="AH977"/>
      <c r="BG977"/>
    </row>
    <row r="978" spans="3:59" ht="15" x14ac:dyDescent="0.25">
      <c r="C978"/>
      <c r="D978"/>
      <c r="E978"/>
      <c r="AH978"/>
      <c r="BG978"/>
    </row>
    <row r="979" spans="3:59" ht="15" x14ac:dyDescent="0.25">
      <c r="C979"/>
      <c r="D979"/>
      <c r="E979"/>
      <c r="AH979"/>
      <c r="BG979"/>
    </row>
    <row r="980" spans="3:59" ht="15" x14ac:dyDescent="0.25">
      <c r="C980"/>
      <c r="D980"/>
      <c r="E980"/>
      <c r="AH980"/>
      <c r="BG980"/>
    </row>
    <row r="981" spans="3:59" ht="15" x14ac:dyDescent="0.25">
      <c r="C981"/>
      <c r="D981"/>
      <c r="E981"/>
      <c r="AH981"/>
      <c r="BG981"/>
    </row>
    <row r="982" spans="3:59" ht="15" x14ac:dyDescent="0.25">
      <c r="C982"/>
      <c r="D982"/>
      <c r="E982"/>
      <c r="AH982"/>
      <c r="BG982"/>
    </row>
    <row r="983" spans="3:59" ht="15" x14ac:dyDescent="0.25">
      <c r="C983"/>
      <c r="D983"/>
      <c r="E983"/>
      <c r="AH983"/>
      <c r="BG983"/>
    </row>
    <row r="984" spans="3:59" ht="15" x14ac:dyDescent="0.25">
      <c r="C984"/>
      <c r="D984"/>
      <c r="E984"/>
      <c r="AH984"/>
      <c r="BG984"/>
    </row>
    <row r="985" spans="3:59" ht="15" x14ac:dyDescent="0.25">
      <c r="C985"/>
      <c r="D985"/>
      <c r="E985"/>
      <c r="AH985"/>
      <c r="BG985"/>
    </row>
    <row r="986" spans="3:59" ht="15" x14ac:dyDescent="0.25">
      <c r="C986"/>
      <c r="D986"/>
      <c r="E986"/>
      <c r="AH986"/>
      <c r="BG986"/>
    </row>
    <row r="987" spans="3:59" ht="15" x14ac:dyDescent="0.25">
      <c r="C987"/>
      <c r="D987"/>
      <c r="E987"/>
      <c r="AH987"/>
      <c r="BG987"/>
    </row>
    <row r="988" spans="3:59" ht="15" x14ac:dyDescent="0.25">
      <c r="C988"/>
      <c r="D988"/>
      <c r="E988"/>
      <c r="AH988"/>
      <c r="BG988"/>
    </row>
    <row r="989" spans="3:59" ht="15" x14ac:dyDescent="0.25">
      <c r="C989"/>
      <c r="D989"/>
      <c r="E989"/>
      <c r="AH989"/>
      <c r="BG989"/>
    </row>
    <row r="990" spans="3:59" ht="15" x14ac:dyDescent="0.25">
      <c r="C990"/>
      <c r="D990"/>
      <c r="E990"/>
      <c r="AH990"/>
      <c r="BG990"/>
    </row>
    <row r="991" spans="3:59" ht="15" x14ac:dyDescent="0.25">
      <c r="C991"/>
      <c r="D991"/>
      <c r="E991"/>
      <c r="AH991"/>
      <c r="BG991"/>
    </row>
    <row r="992" spans="3:59" ht="15" x14ac:dyDescent="0.25">
      <c r="C992"/>
      <c r="D992"/>
      <c r="E992"/>
      <c r="AH992"/>
      <c r="BG992"/>
    </row>
    <row r="993" spans="3:59" ht="15" x14ac:dyDescent="0.25">
      <c r="C993"/>
      <c r="D993"/>
      <c r="E993"/>
      <c r="AH993"/>
      <c r="BG993"/>
    </row>
    <row r="994" spans="3:59" ht="15" x14ac:dyDescent="0.25">
      <c r="C994"/>
      <c r="D994"/>
      <c r="E994"/>
      <c r="AH994"/>
      <c r="BG994"/>
    </row>
    <row r="995" spans="3:59" ht="15" x14ac:dyDescent="0.25">
      <c r="C995"/>
      <c r="D995"/>
      <c r="E995"/>
      <c r="AH995"/>
      <c r="BG995"/>
    </row>
    <row r="996" spans="3:59" ht="15" x14ac:dyDescent="0.25">
      <c r="C996"/>
      <c r="D996"/>
      <c r="E996"/>
      <c r="AH996"/>
      <c r="BG996"/>
    </row>
    <row r="997" spans="3:59" ht="15" x14ac:dyDescent="0.25">
      <c r="C997"/>
      <c r="D997"/>
      <c r="E997"/>
      <c r="AH997"/>
      <c r="BG997"/>
    </row>
    <row r="998" spans="3:59" ht="15" x14ac:dyDescent="0.25">
      <c r="C998"/>
      <c r="D998"/>
      <c r="E998"/>
      <c r="AH998"/>
      <c r="BG998"/>
    </row>
    <row r="999" spans="3:59" ht="15" x14ac:dyDescent="0.25">
      <c r="C999"/>
      <c r="D999"/>
      <c r="E999"/>
      <c r="AH999"/>
      <c r="BG999"/>
    </row>
    <row r="1000" spans="3:59" ht="15" x14ac:dyDescent="0.25">
      <c r="C1000"/>
      <c r="D1000"/>
      <c r="E1000"/>
      <c r="AH1000"/>
      <c r="BG1000"/>
    </row>
    <row r="1001" spans="3:59" ht="15" x14ac:dyDescent="0.25">
      <c r="C1001"/>
      <c r="D1001"/>
      <c r="E1001"/>
      <c r="AH1001"/>
      <c r="BG1001"/>
    </row>
    <row r="1002" spans="3:59" ht="15" x14ac:dyDescent="0.25">
      <c r="C1002"/>
      <c r="D1002"/>
      <c r="E1002"/>
      <c r="AH1002"/>
      <c r="BG1002"/>
    </row>
    <row r="1003" spans="3:59" ht="15" x14ac:dyDescent="0.25">
      <c r="C1003"/>
      <c r="D1003"/>
      <c r="E1003"/>
      <c r="AH1003"/>
      <c r="BG1003"/>
    </row>
    <row r="1004" spans="3:59" ht="15" x14ac:dyDescent="0.25">
      <c r="C1004"/>
      <c r="D1004"/>
      <c r="E1004"/>
      <c r="AH1004"/>
      <c r="BG1004"/>
    </row>
    <row r="1005" spans="3:59" ht="15" x14ac:dyDescent="0.25">
      <c r="C1005"/>
      <c r="D1005"/>
      <c r="E1005"/>
      <c r="AH1005"/>
      <c r="BG1005"/>
    </row>
    <row r="1006" spans="3:59" ht="15" x14ac:dyDescent="0.25">
      <c r="C1006"/>
      <c r="D1006"/>
      <c r="E1006"/>
      <c r="AH1006"/>
      <c r="BG1006"/>
    </row>
    <row r="1007" spans="3:59" ht="15" x14ac:dyDescent="0.25">
      <c r="C1007"/>
      <c r="D1007"/>
      <c r="E1007"/>
      <c r="AH1007"/>
      <c r="BG1007"/>
    </row>
    <row r="1008" spans="3:59" ht="15" x14ac:dyDescent="0.25">
      <c r="C1008"/>
      <c r="D1008"/>
      <c r="E1008"/>
      <c r="AH1008"/>
      <c r="BG1008"/>
    </row>
    <row r="1009" spans="3:59" ht="15" x14ac:dyDescent="0.25">
      <c r="C1009"/>
      <c r="D1009"/>
      <c r="E1009"/>
      <c r="AH1009"/>
      <c r="BG1009"/>
    </row>
    <row r="1010" spans="3:59" ht="15" x14ac:dyDescent="0.25">
      <c r="C1010"/>
      <c r="D1010"/>
      <c r="E1010"/>
      <c r="AH1010"/>
      <c r="BG1010"/>
    </row>
    <row r="1011" spans="3:59" ht="15" x14ac:dyDescent="0.25">
      <c r="C1011"/>
      <c r="D1011"/>
      <c r="E1011"/>
      <c r="AH1011"/>
      <c r="BG1011"/>
    </row>
    <row r="1012" spans="3:59" ht="15" x14ac:dyDescent="0.25">
      <c r="C1012"/>
      <c r="D1012"/>
      <c r="E1012"/>
      <c r="AH1012"/>
      <c r="BG1012"/>
    </row>
    <row r="1013" spans="3:59" ht="15" x14ac:dyDescent="0.25">
      <c r="C1013"/>
      <c r="D1013"/>
      <c r="E1013"/>
      <c r="AH1013"/>
      <c r="BG1013"/>
    </row>
    <row r="1014" spans="3:59" ht="15" x14ac:dyDescent="0.25">
      <c r="C1014"/>
      <c r="D1014"/>
      <c r="E1014"/>
      <c r="AH1014"/>
      <c r="BG1014"/>
    </row>
    <row r="1015" spans="3:59" ht="15" x14ac:dyDescent="0.25">
      <c r="C1015"/>
      <c r="D1015"/>
      <c r="E1015"/>
      <c r="AH1015"/>
      <c r="BG1015"/>
    </row>
    <row r="1016" spans="3:59" ht="15" x14ac:dyDescent="0.25">
      <c r="C1016"/>
      <c r="D1016"/>
      <c r="E1016"/>
      <c r="AH1016"/>
      <c r="BG1016"/>
    </row>
    <row r="1017" spans="3:59" ht="15" x14ac:dyDescent="0.25">
      <c r="C1017"/>
      <c r="D1017"/>
      <c r="E1017"/>
      <c r="AH1017"/>
      <c r="BG1017"/>
    </row>
    <row r="1018" spans="3:59" ht="15" x14ac:dyDescent="0.25">
      <c r="C1018"/>
      <c r="D1018"/>
      <c r="E1018"/>
      <c r="AH1018"/>
      <c r="BG1018"/>
    </row>
    <row r="1019" spans="3:59" ht="15" x14ac:dyDescent="0.25">
      <c r="C1019"/>
      <c r="D1019"/>
      <c r="E1019"/>
      <c r="AH1019"/>
      <c r="BG1019"/>
    </row>
    <row r="1020" spans="3:59" ht="15" x14ac:dyDescent="0.25">
      <c r="C1020"/>
      <c r="D1020"/>
      <c r="E1020"/>
      <c r="AH1020"/>
      <c r="BG1020"/>
    </row>
    <row r="1021" spans="3:59" ht="15" x14ac:dyDescent="0.25">
      <c r="C1021"/>
      <c r="D1021"/>
      <c r="E1021"/>
      <c r="AH1021"/>
      <c r="BG1021"/>
    </row>
    <row r="1022" spans="3:59" ht="15" x14ac:dyDescent="0.25">
      <c r="C1022"/>
      <c r="D1022"/>
      <c r="E1022"/>
      <c r="AH1022"/>
      <c r="BG1022"/>
    </row>
    <row r="1023" spans="3:59" ht="15" x14ac:dyDescent="0.25">
      <c r="C1023"/>
      <c r="D1023"/>
      <c r="E1023"/>
      <c r="AH1023"/>
      <c r="BG1023"/>
    </row>
    <row r="1024" spans="3:59" ht="15" x14ac:dyDescent="0.25">
      <c r="C1024"/>
      <c r="D1024"/>
      <c r="E1024"/>
      <c r="AH1024"/>
      <c r="BG1024"/>
    </row>
    <row r="1025" spans="3:59" ht="15" x14ac:dyDescent="0.25">
      <c r="C1025"/>
      <c r="D1025"/>
      <c r="E1025"/>
      <c r="AH1025"/>
      <c r="BG1025"/>
    </row>
    <row r="1026" spans="3:59" ht="15" x14ac:dyDescent="0.25">
      <c r="C1026"/>
      <c r="D1026"/>
      <c r="E1026"/>
      <c r="AH1026"/>
      <c r="BG1026"/>
    </row>
    <row r="1027" spans="3:59" ht="15" x14ac:dyDescent="0.25">
      <c r="C1027"/>
      <c r="D1027"/>
      <c r="E1027"/>
      <c r="AH1027"/>
      <c r="BG1027"/>
    </row>
    <row r="1028" spans="3:59" ht="15" x14ac:dyDescent="0.25">
      <c r="C1028"/>
      <c r="D1028"/>
      <c r="E1028"/>
      <c r="AH1028"/>
      <c r="BG1028"/>
    </row>
    <row r="1029" spans="3:59" ht="15" x14ac:dyDescent="0.25">
      <c r="C1029"/>
      <c r="D1029"/>
      <c r="E1029"/>
      <c r="AH1029"/>
      <c r="BG1029"/>
    </row>
    <row r="1030" spans="3:59" ht="15" x14ac:dyDescent="0.25">
      <c r="C1030"/>
      <c r="D1030"/>
      <c r="E1030"/>
      <c r="AH1030"/>
      <c r="BG1030"/>
    </row>
    <row r="1031" spans="3:59" ht="15" x14ac:dyDescent="0.25">
      <c r="C1031"/>
      <c r="D1031"/>
      <c r="E1031"/>
      <c r="AH1031"/>
      <c r="BG1031"/>
    </row>
    <row r="1032" spans="3:59" ht="15" x14ac:dyDescent="0.25">
      <c r="C1032"/>
      <c r="D1032"/>
      <c r="E1032"/>
      <c r="AH1032"/>
      <c r="BG1032"/>
    </row>
    <row r="1033" spans="3:59" ht="15" x14ac:dyDescent="0.25">
      <c r="C1033"/>
      <c r="D1033"/>
      <c r="E1033"/>
      <c r="AH1033"/>
      <c r="BG1033"/>
    </row>
    <row r="1034" spans="3:59" ht="15" x14ac:dyDescent="0.25">
      <c r="C1034"/>
      <c r="D1034"/>
      <c r="E1034"/>
      <c r="AH1034"/>
      <c r="BG1034"/>
    </row>
    <row r="1035" spans="3:59" ht="15" x14ac:dyDescent="0.25">
      <c r="C1035"/>
      <c r="D1035"/>
      <c r="E1035"/>
      <c r="AH1035"/>
      <c r="BG1035"/>
    </row>
    <row r="1036" spans="3:59" ht="15" x14ac:dyDescent="0.25">
      <c r="C1036"/>
      <c r="D1036"/>
      <c r="E1036"/>
      <c r="AH1036"/>
      <c r="BG1036"/>
    </row>
    <row r="1037" spans="3:59" ht="15" x14ac:dyDescent="0.25">
      <c r="C1037"/>
      <c r="D1037"/>
      <c r="E1037"/>
      <c r="AH1037"/>
      <c r="BG1037"/>
    </row>
    <row r="1038" spans="3:59" ht="15" x14ac:dyDescent="0.25">
      <c r="C1038"/>
      <c r="D1038"/>
      <c r="E1038"/>
      <c r="AH1038"/>
      <c r="BG1038"/>
    </row>
    <row r="1039" spans="3:59" ht="15" x14ac:dyDescent="0.25">
      <c r="C1039"/>
      <c r="D1039"/>
      <c r="E1039"/>
      <c r="AH1039"/>
      <c r="BG1039"/>
    </row>
    <row r="1040" spans="3:59" ht="15" x14ac:dyDescent="0.25">
      <c r="C1040"/>
      <c r="D1040"/>
      <c r="E1040"/>
      <c r="AH1040"/>
      <c r="BG1040"/>
    </row>
    <row r="1041" spans="3:59" ht="15" x14ac:dyDescent="0.25">
      <c r="C1041"/>
      <c r="D1041"/>
      <c r="E1041"/>
      <c r="AH1041"/>
      <c r="BG1041"/>
    </row>
    <row r="1042" spans="3:59" ht="15" x14ac:dyDescent="0.25">
      <c r="C1042"/>
      <c r="D1042"/>
      <c r="E1042"/>
      <c r="AH1042"/>
      <c r="BG1042"/>
    </row>
    <row r="1043" spans="3:59" ht="15" x14ac:dyDescent="0.25">
      <c r="C1043"/>
      <c r="D1043"/>
      <c r="E1043"/>
      <c r="AH1043"/>
      <c r="BG1043"/>
    </row>
    <row r="1044" spans="3:59" ht="15" x14ac:dyDescent="0.25">
      <c r="C1044"/>
      <c r="D1044"/>
      <c r="E1044"/>
      <c r="AH1044"/>
      <c r="BG1044"/>
    </row>
    <row r="1045" spans="3:59" ht="15" x14ac:dyDescent="0.25">
      <c r="C1045"/>
      <c r="D1045"/>
      <c r="E1045"/>
      <c r="AH1045"/>
      <c r="BG1045"/>
    </row>
    <row r="1046" spans="3:59" ht="15" x14ac:dyDescent="0.25">
      <c r="C1046"/>
      <c r="D1046"/>
      <c r="E1046"/>
      <c r="AH1046"/>
      <c r="BG1046"/>
    </row>
    <row r="1047" spans="3:59" ht="15" x14ac:dyDescent="0.25">
      <c r="C1047"/>
      <c r="D1047"/>
      <c r="E1047"/>
      <c r="AH1047"/>
      <c r="BG1047"/>
    </row>
    <row r="1048" spans="3:59" ht="15" x14ac:dyDescent="0.25">
      <c r="C1048"/>
      <c r="D1048"/>
      <c r="E1048"/>
      <c r="AH1048"/>
      <c r="BG1048"/>
    </row>
    <row r="1049" spans="3:59" ht="15" x14ac:dyDescent="0.25">
      <c r="C1049"/>
      <c r="D1049"/>
      <c r="E1049"/>
      <c r="AH1049"/>
      <c r="BG1049"/>
    </row>
    <row r="1050" spans="3:59" ht="15" x14ac:dyDescent="0.25">
      <c r="C1050"/>
      <c r="D1050"/>
      <c r="E1050"/>
      <c r="AH1050"/>
      <c r="BG1050"/>
    </row>
    <row r="1051" spans="3:59" ht="15" x14ac:dyDescent="0.25">
      <c r="C1051"/>
      <c r="D1051"/>
      <c r="E1051"/>
      <c r="AH1051"/>
      <c r="BG1051"/>
    </row>
    <row r="1052" spans="3:59" ht="15" x14ac:dyDescent="0.25">
      <c r="C1052"/>
      <c r="D1052"/>
      <c r="E1052"/>
      <c r="AH1052"/>
      <c r="BG1052"/>
    </row>
    <row r="1053" spans="3:59" ht="15" x14ac:dyDescent="0.25">
      <c r="C1053"/>
      <c r="D1053"/>
      <c r="E1053"/>
      <c r="AH1053"/>
      <c r="BG1053"/>
    </row>
    <row r="1054" spans="3:59" ht="15" x14ac:dyDescent="0.25">
      <c r="C1054"/>
      <c r="D1054"/>
      <c r="E1054"/>
      <c r="AH1054"/>
      <c r="BG1054"/>
    </row>
    <row r="1055" spans="3:59" ht="15" x14ac:dyDescent="0.25">
      <c r="C1055"/>
      <c r="D1055"/>
      <c r="E1055"/>
      <c r="AH1055"/>
      <c r="BG1055"/>
    </row>
    <row r="1056" spans="3:59" ht="15" x14ac:dyDescent="0.25">
      <c r="C1056"/>
      <c r="D1056"/>
      <c r="E1056"/>
      <c r="AH1056"/>
      <c r="BG1056"/>
    </row>
    <row r="1057" spans="3:59" ht="15" x14ac:dyDescent="0.25">
      <c r="C1057"/>
      <c r="D1057"/>
      <c r="E1057"/>
      <c r="AH1057"/>
      <c r="BG1057"/>
    </row>
    <row r="1058" spans="3:59" ht="15" x14ac:dyDescent="0.25">
      <c r="C1058"/>
      <c r="D1058"/>
      <c r="E1058"/>
      <c r="AH1058"/>
      <c r="BG1058"/>
    </row>
    <row r="1059" spans="3:59" ht="15" x14ac:dyDescent="0.25">
      <c r="C1059"/>
      <c r="D1059"/>
      <c r="E1059"/>
      <c r="AH1059"/>
      <c r="BG1059"/>
    </row>
    <row r="1060" spans="3:59" ht="15" x14ac:dyDescent="0.25">
      <c r="C1060"/>
      <c r="D1060"/>
      <c r="E1060"/>
      <c r="AH1060"/>
      <c r="BG1060"/>
    </row>
    <row r="1061" spans="3:59" ht="15" x14ac:dyDescent="0.25">
      <c r="C1061"/>
      <c r="D1061"/>
      <c r="E1061"/>
      <c r="AH1061"/>
      <c r="BG1061"/>
    </row>
    <row r="1062" spans="3:59" ht="15" x14ac:dyDescent="0.25">
      <c r="C1062"/>
      <c r="D1062"/>
      <c r="E1062"/>
      <c r="AH1062"/>
      <c r="BG1062"/>
    </row>
    <row r="1063" spans="3:59" ht="15" x14ac:dyDescent="0.25">
      <c r="C1063"/>
      <c r="D1063"/>
      <c r="E1063"/>
      <c r="AH1063"/>
      <c r="BG1063"/>
    </row>
    <row r="1064" spans="3:59" ht="15" x14ac:dyDescent="0.25">
      <c r="C1064"/>
      <c r="D1064"/>
      <c r="E1064"/>
      <c r="AH1064"/>
      <c r="BG1064"/>
    </row>
    <row r="1065" spans="3:59" ht="15" x14ac:dyDescent="0.25">
      <c r="C1065"/>
      <c r="D1065"/>
      <c r="E1065"/>
      <c r="AH1065"/>
      <c r="BG1065"/>
    </row>
    <row r="1066" spans="3:59" ht="15" x14ac:dyDescent="0.25">
      <c r="C1066"/>
      <c r="D1066"/>
      <c r="E1066"/>
      <c r="AH1066"/>
      <c r="BG1066"/>
    </row>
    <row r="1067" spans="3:59" ht="15" x14ac:dyDescent="0.25">
      <c r="C1067"/>
      <c r="D1067"/>
      <c r="E1067"/>
      <c r="AH1067"/>
      <c r="BG1067"/>
    </row>
    <row r="1068" spans="3:59" ht="15" x14ac:dyDescent="0.25">
      <c r="C1068"/>
      <c r="D1068"/>
      <c r="E1068"/>
      <c r="AH1068"/>
      <c r="BG1068"/>
    </row>
    <row r="1069" spans="3:59" ht="15" x14ac:dyDescent="0.25">
      <c r="C1069"/>
      <c r="D1069"/>
      <c r="E1069"/>
      <c r="AH1069"/>
      <c r="BG1069"/>
    </row>
    <row r="1070" spans="3:59" ht="15" x14ac:dyDescent="0.25">
      <c r="C1070"/>
      <c r="D1070"/>
      <c r="E1070"/>
      <c r="AH1070"/>
      <c r="BG1070"/>
    </row>
    <row r="1071" spans="3:59" ht="15" x14ac:dyDescent="0.25">
      <c r="C1071"/>
      <c r="D1071"/>
      <c r="E1071"/>
      <c r="AH1071"/>
      <c r="BG1071"/>
    </row>
    <row r="1072" spans="3:59" ht="15" x14ac:dyDescent="0.25">
      <c r="C1072"/>
      <c r="D1072"/>
      <c r="E1072"/>
      <c r="AH1072"/>
      <c r="BG1072"/>
    </row>
    <row r="1073" spans="3:59" ht="15" x14ac:dyDescent="0.25">
      <c r="C1073"/>
      <c r="D1073"/>
      <c r="E1073"/>
      <c r="AH1073"/>
      <c r="BG1073"/>
    </row>
    <row r="1074" spans="3:59" ht="15" x14ac:dyDescent="0.25">
      <c r="C1074"/>
      <c r="D1074"/>
      <c r="E1074"/>
      <c r="AH1074"/>
      <c r="BG1074"/>
    </row>
    <row r="1075" spans="3:59" ht="15" x14ac:dyDescent="0.25">
      <c r="C1075"/>
      <c r="D1075"/>
      <c r="E1075"/>
      <c r="AH1075"/>
      <c r="BG1075"/>
    </row>
    <row r="1076" spans="3:59" ht="15" x14ac:dyDescent="0.25">
      <c r="C1076"/>
      <c r="D1076"/>
      <c r="E1076"/>
      <c r="AH1076"/>
      <c r="BG1076"/>
    </row>
    <row r="1077" spans="3:59" ht="15" x14ac:dyDescent="0.25">
      <c r="C1077"/>
      <c r="D1077"/>
      <c r="E1077"/>
      <c r="AH1077"/>
      <c r="BG1077"/>
    </row>
    <row r="1078" spans="3:59" ht="15" x14ac:dyDescent="0.25">
      <c r="C1078"/>
      <c r="D1078"/>
      <c r="E1078"/>
      <c r="AH1078"/>
      <c r="BG1078"/>
    </row>
    <row r="1079" spans="3:59" ht="15" x14ac:dyDescent="0.25">
      <c r="C1079"/>
      <c r="D1079"/>
      <c r="E1079"/>
      <c r="AH1079"/>
      <c r="BG1079"/>
    </row>
    <row r="1080" spans="3:59" ht="15" x14ac:dyDescent="0.25">
      <c r="C1080"/>
      <c r="D1080"/>
      <c r="E1080"/>
      <c r="AH1080"/>
      <c r="BG1080"/>
    </row>
    <row r="1081" spans="3:59" ht="15" x14ac:dyDescent="0.25">
      <c r="C1081"/>
      <c r="D1081"/>
      <c r="E1081"/>
      <c r="AH1081"/>
      <c r="BG1081"/>
    </row>
    <row r="1082" spans="3:59" ht="15" x14ac:dyDescent="0.25">
      <c r="C1082"/>
      <c r="D1082"/>
      <c r="E1082"/>
      <c r="AH1082"/>
      <c r="BG1082"/>
    </row>
    <row r="1083" spans="3:59" ht="15" x14ac:dyDescent="0.25">
      <c r="C1083"/>
      <c r="D1083"/>
      <c r="E1083"/>
      <c r="AH1083"/>
      <c r="BG1083"/>
    </row>
    <row r="1084" spans="3:59" ht="15" x14ac:dyDescent="0.25">
      <c r="C1084"/>
      <c r="D1084"/>
      <c r="E1084"/>
      <c r="AH1084"/>
      <c r="BG1084"/>
    </row>
    <row r="1085" spans="3:59" ht="15" x14ac:dyDescent="0.25">
      <c r="C1085"/>
      <c r="D1085"/>
      <c r="E1085"/>
      <c r="AH1085"/>
      <c r="BG1085"/>
    </row>
    <row r="1086" spans="3:59" ht="15" x14ac:dyDescent="0.25">
      <c r="C1086"/>
      <c r="D1086"/>
      <c r="E1086"/>
      <c r="AH1086"/>
      <c r="BG1086"/>
    </row>
    <row r="1087" spans="3:59" ht="15" x14ac:dyDescent="0.25">
      <c r="C1087"/>
      <c r="D1087"/>
      <c r="E1087"/>
      <c r="AH1087"/>
      <c r="BG1087"/>
    </row>
    <row r="1088" spans="3:59" ht="15" x14ac:dyDescent="0.25">
      <c r="C1088"/>
      <c r="D1088"/>
      <c r="E1088"/>
      <c r="AH1088"/>
      <c r="BG1088"/>
    </row>
    <row r="1089" spans="3:59" ht="15" x14ac:dyDescent="0.25">
      <c r="C1089"/>
      <c r="D1089"/>
      <c r="E1089"/>
      <c r="AH1089"/>
      <c r="BG1089"/>
    </row>
    <row r="1090" spans="3:59" ht="15" x14ac:dyDescent="0.25">
      <c r="C1090"/>
      <c r="D1090"/>
      <c r="E1090"/>
      <c r="AH1090"/>
      <c r="BG1090"/>
    </row>
    <row r="1091" spans="3:59" ht="15" x14ac:dyDescent="0.25">
      <c r="C1091"/>
      <c r="D1091"/>
      <c r="E1091"/>
      <c r="AH1091"/>
      <c r="BG1091"/>
    </row>
    <row r="1092" spans="3:59" ht="15" x14ac:dyDescent="0.25">
      <c r="C1092"/>
      <c r="D1092"/>
      <c r="E1092"/>
      <c r="AH1092"/>
      <c r="BG1092"/>
    </row>
    <row r="1093" spans="3:59" ht="15" x14ac:dyDescent="0.25">
      <c r="C1093"/>
      <c r="D1093"/>
      <c r="E1093"/>
      <c r="AH1093"/>
      <c r="BG1093"/>
    </row>
    <row r="1094" spans="3:59" ht="15" x14ac:dyDescent="0.25">
      <c r="C1094"/>
      <c r="D1094"/>
      <c r="E1094"/>
      <c r="AH1094"/>
      <c r="BG1094"/>
    </row>
    <row r="1095" spans="3:59" ht="15" x14ac:dyDescent="0.25">
      <c r="C1095"/>
      <c r="D1095"/>
      <c r="E1095"/>
      <c r="AH1095"/>
      <c r="BG1095"/>
    </row>
    <row r="1096" spans="3:59" ht="15" x14ac:dyDescent="0.25">
      <c r="C1096"/>
      <c r="D1096"/>
      <c r="E1096"/>
      <c r="AH1096"/>
      <c r="BG1096"/>
    </row>
    <row r="1097" spans="3:59" ht="15" x14ac:dyDescent="0.25">
      <c r="C1097"/>
      <c r="D1097"/>
      <c r="E1097"/>
      <c r="AH1097"/>
      <c r="BG1097"/>
    </row>
    <row r="1098" spans="3:59" ht="15" x14ac:dyDescent="0.25">
      <c r="C1098"/>
      <c r="D1098"/>
      <c r="E1098"/>
      <c r="AH1098"/>
      <c r="BG1098"/>
    </row>
    <row r="1099" spans="3:59" ht="15" x14ac:dyDescent="0.25">
      <c r="C1099"/>
      <c r="D1099"/>
      <c r="E1099"/>
      <c r="AH1099"/>
      <c r="BG1099"/>
    </row>
    <row r="1100" spans="3:59" ht="15" x14ac:dyDescent="0.25">
      <c r="C1100"/>
      <c r="D1100"/>
      <c r="E1100"/>
      <c r="AH1100"/>
      <c r="BG1100"/>
    </row>
    <row r="1101" spans="3:59" ht="15" x14ac:dyDescent="0.25">
      <c r="C1101"/>
      <c r="D1101"/>
      <c r="E1101"/>
      <c r="AH1101"/>
      <c r="BG1101"/>
    </row>
    <row r="1102" spans="3:59" ht="15" x14ac:dyDescent="0.25">
      <c r="C1102"/>
      <c r="D1102"/>
      <c r="E1102"/>
      <c r="AH1102"/>
      <c r="BG1102"/>
    </row>
    <row r="1103" spans="3:59" ht="15" x14ac:dyDescent="0.25">
      <c r="C1103"/>
      <c r="D1103"/>
      <c r="E1103"/>
      <c r="AH1103"/>
      <c r="BG1103"/>
    </row>
    <row r="1104" spans="3:59" ht="15" x14ac:dyDescent="0.25">
      <c r="C1104"/>
      <c r="D1104"/>
      <c r="E1104"/>
      <c r="AH1104"/>
      <c r="BG1104"/>
    </row>
    <row r="1105" spans="3:59" ht="15" x14ac:dyDescent="0.25">
      <c r="C1105"/>
      <c r="D1105"/>
      <c r="E1105"/>
      <c r="AH1105"/>
      <c r="BG1105"/>
    </row>
    <row r="1106" spans="3:59" ht="15" x14ac:dyDescent="0.25">
      <c r="C1106"/>
      <c r="D1106"/>
      <c r="E1106"/>
      <c r="AH1106"/>
      <c r="BG1106"/>
    </row>
    <row r="1107" spans="3:59" ht="15" x14ac:dyDescent="0.25">
      <c r="C1107"/>
      <c r="D1107"/>
      <c r="E1107"/>
      <c r="AH1107"/>
      <c r="BG1107"/>
    </row>
    <row r="1108" spans="3:59" ht="15" x14ac:dyDescent="0.25">
      <c r="C1108"/>
      <c r="D1108"/>
      <c r="E1108"/>
      <c r="AH1108"/>
      <c r="BG1108"/>
    </row>
    <row r="1109" spans="3:59" ht="15" x14ac:dyDescent="0.25">
      <c r="C1109"/>
      <c r="D1109"/>
      <c r="E1109"/>
      <c r="AH1109"/>
      <c r="BG1109"/>
    </row>
    <row r="1110" spans="3:59" ht="15" x14ac:dyDescent="0.25">
      <c r="C1110"/>
      <c r="D1110"/>
      <c r="E1110"/>
      <c r="AH1110"/>
      <c r="BG1110"/>
    </row>
    <row r="1111" spans="3:59" ht="15" x14ac:dyDescent="0.25">
      <c r="C1111"/>
      <c r="D1111"/>
      <c r="E1111"/>
      <c r="AH1111"/>
      <c r="BG1111"/>
    </row>
    <row r="1112" spans="3:59" ht="15" x14ac:dyDescent="0.25">
      <c r="C1112"/>
      <c r="D1112"/>
      <c r="E1112"/>
      <c r="AH1112"/>
      <c r="BG1112"/>
    </row>
    <row r="1113" spans="3:59" ht="15" x14ac:dyDescent="0.25">
      <c r="C1113"/>
      <c r="D1113"/>
      <c r="E1113"/>
      <c r="AH1113"/>
      <c r="BG1113"/>
    </row>
    <row r="1114" spans="3:59" ht="15" x14ac:dyDescent="0.25">
      <c r="C1114"/>
      <c r="D1114"/>
      <c r="E1114"/>
      <c r="AH1114"/>
      <c r="BG1114"/>
    </row>
    <row r="1115" spans="3:59" ht="15" x14ac:dyDescent="0.25">
      <c r="C1115"/>
      <c r="D1115"/>
      <c r="E1115"/>
      <c r="AH1115"/>
      <c r="BG1115"/>
    </row>
    <row r="1116" spans="3:59" ht="15" x14ac:dyDescent="0.25">
      <c r="C1116"/>
      <c r="D1116"/>
      <c r="E1116"/>
      <c r="AH1116"/>
      <c r="BG1116"/>
    </row>
    <row r="1117" spans="3:59" ht="15" x14ac:dyDescent="0.25">
      <c r="C1117"/>
      <c r="D1117"/>
      <c r="E1117"/>
      <c r="AH1117"/>
      <c r="BG1117"/>
    </row>
    <row r="1118" spans="3:59" ht="15" x14ac:dyDescent="0.25">
      <c r="C1118"/>
      <c r="D1118"/>
      <c r="E1118"/>
      <c r="AH1118"/>
      <c r="BG1118"/>
    </row>
    <row r="1119" spans="3:59" ht="15" x14ac:dyDescent="0.25">
      <c r="C1119"/>
      <c r="D1119"/>
      <c r="E1119"/>
      <c r="AH1119"/>
      <c r="BG1119"/>
    </row>
    <row r="1120" spans="3:59" ht="15" x14ac:dyDescent="0.25">
      <c r="C1120"/>
      <c r="D1120"/>
      <c r="E1120"/>
      <c r="AH1120"/>
      <c r="BG1120"/>
    </row>
    <row r="1121" spans="3:59" ht="15" x14ac:dyDescent="0.25">
      <c r="C1121"/>
      <c r="D1121"/>
      <c r="E1121"/>
      <c r="AH1121"/>
      <c r="BG1121"/>
    </row>
    <row r="1122" spans="3:59" ht="15" x14ac:dyDescent="0.25">
      <c r="C1122"/>
      <c r="D1122"/>
      <c r="E1122"/>
      <c r="AH1122"/>
      <c r="BG1122"/>
    </row>
    <row r="1123" spans="3:59" ht="15" x14ac:dyDescent="0.25">
      <c r="C1123"/>
      <c r="D1123"/>
      <c r="E1123"/>
      <c r="AH1123"/>
      <c r="BG1123"/>
    </row>
    <row r="1124" spans="3:59" ht="15" x14ac:dyDescent="0.25">
      <c r="C1124"/>
      <c r="D1124"/>
      <c r="E1124"/>
      <c r="AH1124"/>
      <c r="BG1124"/>
    </row>
    <row r="1125" spans="3:59" ht="15" x14ac:dyDescent="0.25">
      <c r="C1125"/>
      <c r="D1125"/>
      <c r="E1125"/>
      <c r="AH1125"/>
      <c r="BG1125"/>
    </row>
    <row r="1126" spans="3:59" ht="15" x14ac:dyDescent="0.25">
      <c r="C1126"/>
      <c r="D1126"/>
      <c r="E1126"/>
      <c r="AH1126"/>
      <c r="BG1126"/>
    </row>
    <row r="1127" spans="3:59" ht="15" x14ac:dyDescent="0.25">
      <c r="C1127"/>
      <c r="D1127"/>
      <c r="E1127"/>
      <c r="AH1127"/>
      <c r="BG1127"/>
    </row>
    <row r="1128" spans="3:59" ht="15" x14ac:dyDescent="0.25">
      <c r="C1128"/>
      <c r="D1128"/>
      <c r="E1128"/>
      <c r="AH1128"/>
      <c r="BG1128"/>
    </row>
    <row r="1129" spans="3:59" ht="15" x14ac:dyDescent="0.25">
      <c r="C1129"/>
      <c r="D1129"/>
      <c r="E1129"/>
      <c r="AH1129"/>
      <c r="BG1129"/>
    </row>
    <row r="1130" spans="3:59" ht="15" x14ac:dyDescent="0.25">
      <c r="C1130"/>
      <c r="D1130"/>
      <c r="E1130"/>
      <c r="AH1130"/>
      <c r="BG1130"/>
    </row>
    <row r="1131" spans="3:59" ht="15" x14ac:dyDescent="0.25">
      <c r="C1131"/>
      <c r="D1131"/>
      <c r="E1131"/>
      <c r="AH1131"/>
      <c r="BG1131"/>
    </row>
    <row r="1132" spans="3:59" ht="15" x14ac:dyDescent="0.25">
      <c r="C1132"/>
      <c r="D1132"/>
      <c r="E1132"/>
      <c r="AH1132"/>
      <c r="BG1132"/>
    </row>
    <row r="1133" spans="3:59" ht="15" x14ac:dyDescent="0.25">
      <c r="C1133"/>
      <c r="D1133"/>
      <c r="E1133"/>
      <c r="AH1133"/>
      <c r="BG1133"/>
    </row>
    <row r="1134" spans="3:59" ht="15" x14ac:dyDescent="0.25">
      <c r="C1134"/>
      <c r="D1134"/>
      <c r="E1134"/>
      <c r="AH1134"/>
      <c r="BG1134"/>
    </row>
    <row r="1135" spans="3:59" ht="15" x14ac:dyDescent="0.25">
      <c r="C1135"/>
      <c r="D1135"/>
      <c r="E1135"/>
      <c r="AH1135"/>
      <c r="BG1135"/>
    </row>
    <row r="1136" spans="3:59" ht="15" x14ac:dyDescent="0.25">
      <c r="C1136"/>
      <c r="D1136"/>
      <c r="E1136"/>
      <c r="AH1136"/>
      <c r="BG1136"/>
    </row>
    <row r="1137" spans="3:59" ht="15" x14ac:dyDescent="0.25">
      <c r="C1137"/>
      <c r="D1137"/>
      <c r="E1137"/>
      <c r="AH1137"/>
      <c r="BG1137"/>
    </row>
    <row r="1138" spans="3:59" ht="15" x14ac:dyDescent="0.25">
      <c r="C1138"/>
      <c r="D1138"/>
      <c r="E1138"/>
      <c r="AH1138"/>
      <c r="BG1138"/>
    </row>
    <row r="1139" spans="3:59" ht="15" x14ac:dyDescent="0.25">
      <c r="C1139"/>
      <c r="D1139"/>
      <c r="E1139"/>
      <c r="AH1139"/>
      <c r="BG1139"/>
    </row>
    <row r="1140" spans="3:59" ht="15" x14ac:dyDescent="0.25">
      <c r="C1140"/>
      <c r="D1140"/>
      <c r="E1140"/>
      <c r="AH1140"/>
      <c r="BG1140"/>
    </row>
    <row r="1141" spans="3:59" ht="15" x14ac:dyDescent="0.25">
      <c r="C1141"/>
      <c r="D1141"/>
      <c r="E1141"/>
      <c r="AH1141"/>
      <c r="BG1141"/>
    </row>
    <row r="1142" spans="3:59" ht="15" x14ac:dyDescent="0.25">
      <c r="C1142"/>
      <c r="D1142"/>
      <c r="E1142"/>
      <c r="AH1142"/>
      <c r="BG1142"/>
    </row>
    <row r="1143" spans="3:59" ht="15" x14ac:dyDescent="0.25">
      <c r="C1143"/>
      <c r="D1143"/>
      <c r="E1143"/>
      <c r="AH1143"/>
      <c r="BG1143"/>
    </row>
    <row r="1144" spans="3:59" ht="15" x14ac:dyDescent="0.25">
      <c r="C1144"/>
      <c r="D1144"/>
      <c r="E1144"/>
      <c r="AH1144"/>
      <c r="BG1144"/>
    </row>
    <row r="1145" spans="3:59" ht="15" x14ac:dyDescent="0.25">
      <c r="C1145"/>
      <c r="D1145"/>
      <c r="E1145"/>
      <c r="AH1145"/>
      <c r="BG1145"/>
    </row>
    <row r="1146" spans="3:59" ht="15" x14ac:dyDescent="0.25">
      <c r="C1146"/>
      <c r="D1146"/>
      <c r="E1146"/>
      <c r="AH1146"/>
      <c r="BG1146"/>
    </row>
    <row r="1147" spans="3:59" ht="15" x14ac:dyDescent="0.25">
      <c r="C1147"/>
      <c r="D1147"/>
      <c r="E1147"/>
      <c r="AH1147"/>
      <c r="BG1147"/>
    </row>
    <row r="1148" spans="3:59" ht="15" x14ac:dyDescent="0.25">
      <c r="C1148"/>
      <c r="D1148"/>
      <c r="E1148"/>
      <c r="AH1148"/>
      <c r="BG1148"/>
    </row>
    <row r="1149" spans="3:59" ht="15" x14ac:dyDescent="0.25">
      <c r="C1149"/>
      <c r="D1149"/>
      <c r="E1149"/>
      <c r="AH1149"/>
      <c r="BG1149"/>
    </row>
    <row r="1150" spans="3:59" ht="15" x14ac:dyDescent="0.25">
      <c r="C1150"/>
      <c r="D1150"/>
      <c r="E1150"/>
      <c r="AH1150"/>
      <c r="BG1150"/>
    </row>
    <row r="1151" spans="3:59" ht="15" x14ac:dyDescent="0.25">
      <c r="C1151"/>
      <c r="D1151"/>
      <c r="E1151"/>
      <c r="AH1151"/>
      <c r="BG1151"/>
    </row>
    <row r="1152" spans="3:59" ht="15" x14ac:dyDescent="0.25">
      <c r="C1152"/>
      <c r="D1152"/>
      <c r="E1152"/>
      <c r="AH1152"/>
      <c r="BG1152"/>
    </row>
    <row r="1153" spans="3:59" ht="15" x14ac:dyDescent="0.25">
      <c r="C1153"/>
      <c r="D1153"/>
      <c r="E1153"/>
      <c r="AH1153"/>
      <c r="BG1153"/>
    </row>
    <row r="1154" spans="3:59" ht="15" x14ac:dyDescent="0.25">
      <c r="C1154"/>
      <c r="D1154"/>
      <c r="E1154"/>
      <c r="AH1154"/>
      <c r="BG1154"/>
    </row>
    <row r="1155" spans="3:59" ht="15" x14ac:dyDescent="0.25">
      <c r="C1155"/>
      <c r="D1155"/>
      <c r="E1155"/>
      <c r="AH1155"/>
      <c r="BG1155"/>
    </row>
    <row r="1156" spans="3:59" ht="15" x14ac:dyDescent="0.25">
      <c r="C1156"/>
      <c r="D1156"/>
      <c r="E1156"/>
      <c r="AH1156"/>
      <c r="BG1156"/>
    </row>
    <row r="1157" spans="3:59" ht="15" x14ac:dyDescent="0.25">
      <c r="C1157"/>
      <c r="D1157"/>
      <c r="E1157"/>
      <c r="AH1157"/>
      <c r="BG1157"/>
    </row>
    <row r="1158" spans="3:59" ht="15" x14ac:dyDescent="0.25">
      <c r="C1158"/>
      <c r="D1158"/>
      <c r="E1158"/>
      <c r="AH1158"/>
      <c r="BG1158"/>
    </row>
    <row r="1159" spans="3:59" ht="15" x14ac:dyDescent="0.25">
      <c r="C1159"/>
      <c r="D1159"/>
      <c r="E1159"/>
      <c r="AH1159"/>
      <c r="BG1159"/>
    </row>
    <row r="1160" spans="3:59" ht="15" x14ac:dyDescent="0.25">
      <c r="C1160"/>
      <c r="D1160"/>
      <c r="E1160"/>
      <c r="AH1160"/>
      <c r="BG1160"/>
    </row>
    <row r="1161" spans="3:59" ht="15" x14ac:dyDescent="0.25">
      <c r="C1161"/>
      <c r="D1161"/>
      <c r="E1161"/>
      <c r="AH1161"/>
      <c r="BG1161"/>
    </row>
    <row r="1162" spans="3:59" ht="15" x14ac:dyDescent="0.25">
      <c r="C1162"/>
      <c r="D1162"/>
      <c r="E1162"/>
      <c r="AH1162"/>
      <c r="BG1162"/>
    </row>
    <row r="1163" spans="3:59" ht="15" x14ac:dyDescent="0.25">
      <c r="C1163"/>
      <c r="D1163"/>
      <c r="E1163"/>
      <c r="AH1163"/>
      <c r="BG1163"/>
    </row>
    <row r="1164" spans="3:59" ht="15" x14ac:dyDescent="0.25">
      <c r="C1164"/>
      <c r="D1164"/>
      <c r="E1164"/>
      <c r="AH1164"/>
      <c r="BG1164"/>
    </row>
    <row r="1165" spans="3:59" ht="15" x14ac:dyDescent="0.25">
      <c r="C1165"/>
      <c r="D1165"/>
      <c r="E1165"/>
      <c r="AH1165"/>
      <c r="BG1165"/>
    </row>
    <row r="1166" spans="3:59" ht="15" x14ac:dyDescent="0.25">
      <c r="C1166"/>
      <c r="D1166"/>
      <c r="E1166"/>
      <c r="AH1166"/>
      <c r="BG1166"/>
    </row>
    <row r="1167" spans="3:59" ht="15" x14ac:dyDescent="0.25">
      <c r="C1167"/>
      <c r="D1167"/>
      <c r="E1167"/>
      <c r="AH1167"/>
      <c r="BG1167"/>
    </row>
    <row r="1168" spans="3:59" ht="15" x14ac:dyDescent="0.25">
      <c r="C1168"/>
      <c r="D1168"/>
      <c r="E1168"/>
      <c r="AH1168"/>
      <c r="BG1168"/>
    </row>
    <row r="1169" spans="3:59" ht="15" x14ac:dyDescent="0.25">
      <c r="C1169"/>
      <c r="D1169"/>
      <c r="E1169"/>
      <c r="AH1169"/>
      <c r="BG1169"/>
    </row>
    <row r="1170" spans="3:59" ht="15" x14ac:dyDescent="0.25">
      <c r="C1170"/>
      <c r="D1170"/>
      <c r="E1170"/>
      <c r="AH1170"/>
      <c r="BG1170"/>
    </row>
    <row r="1171" spans="3:59" ht="15" x14ac:dyDescent="0.25">
      <c r="C1171"/>
      <c r="D1171"/>
      <c r="E1171"/>
      <c r="AH1171"/>
      <c r="BG1171"/>
    </row>
    <row r="1172" spans="3:59" ht="15" x14ac:dyDescent="0.25">
      <c r="C1172"/>
      <c r="D1172"/>
      <c r="E1172"/>
      <c r="AH1172"/>
      <c r="BG1172"/>
    </row>
    <row r="1173" spans="3:59" ht="15" x14ac:dyDescent="0.25">
      <c r="C1173"/>
      <c r="D1173"/>
      <c r="E1173"/>
      <c r="AH1173"/>
      <c r="BG1173"/>
    </row>
    <row r="1174" spans="3:59" ht="15" x14ac:dyDescent="0.25">
      <c r="C1174"/>
      <c r="D1174"/>
      <c r="E1174"/>
      <c r="AH1174"/>
      <c r="BG1174"/>
    </row>
    <row r="1175" spans="3:59" ht="15" x14ac:dyDescent="0.25">
      <c r="C1175"/>
      <c r="D1175"/>
      <c r="E1175"/>
      <c r="AH1175"/>
      <c r="BG1175"/>
    </row>
    <row r="1176" spans="3:59" ht="15" x14ac:dyDescent="0.25">
      <c r="C1176"/>
      <c r="D1176"/>
      <c r="E1176"/>
      <c r="AH1176"/>
      <c r="BG1176"/>
    </row>
    <row r="1177" spans="3:59" ht="15" x14ac:dyDescent="0.25">
      <c r="C1177"/>
      <c r="D1177"/>
      <c r="E1177"/>
      <c r="AH1177"/>
      <c r="BG1177"/>
    </row>
    <row r="1178" spans="3:59" ht="15" x14ac:dyDescent="0.25">
      <c r="C1178"/>
      <c r="D1178"/>
      <c r="E1178"/>
      <c r="AH1178"/>
      <c r="BG1178"/>
    </row>
    <row r="1179" spans="3:59" ht="15" x14ac:dyDescent="0.25">
      <c r="C1179"/>
      <c r="D1179"/>
      <c r="E1179"/>
      <c r="AH1179"/>
      <c r="BG1179"/>
    </row>
    <row r="1180" spans="3:59" ht="15" x14ac:dyDescent="0.25">
      <c r="C1180"/>
      <c r="D1180"/>
      <c r="E1180"/>
      <c r="AH1180"/>
      <c r="BG1180"/>
    </row>
    <row r="1181" spans="3:59" ht="15" x14ac:dyDescent="0.25">
      <c r="C1181"/>
      <c r="D1181"/>
      <c r="E1181"/>
      <c r="AH1181"/>
      <c r="BG1181"/>
    </row>
    <row r="1182" spans="3:59" ht="15" x14ac:dyDescent="0.25">
      <c r="C1182"/>
      <c r="D1182"/>
      <c r="E1182"/>
      <c r="AH1182"/>
      <c r="BG1182"/>
    </row>
    <row r="1183" spans="3:59" ht="15" x14ac:dyDescent="0.25">
      <c r="C1183"/>
      <c r="D1183"/>
      <c r="E1183"/>
      <c r="AH1183"/>
      <c r="BG1183"/>
    </row>
    <row r="1184" spans="3:59" ht="15" x14ac:dyDescent="0.25">
      <c r="C1184"/>
      <c r="D1184"/>
      <c r="E1184"/>
      <c r="AH1184"/>
      <c r="BG1184"/>
    </row>
    <row r="1185" spans="3:59" ht="15" x14ac:dyDescent="0.25">
      <c r="C1185"/>
      <c r="D1185"/>
      <c r="E1185"/>
      <c r="AH1185"/>
      <c r="BG1185"/>
    </row>
    <row r="1186" spans="3:59" ht="15" x14ac:dyDescent="0.25">
      <c r="C1186"/>
      <c r="D1186"/>
      <c r="E1186"/>
      <c r="AH1186"/>
      <c r="BG1186"/>
    </row>
    <row r="1187" spans="3:59" ht="15" x14ac:dyDescent="0.25">
      <c r="C1187"/>
      <c r="D1187"/>
      <c r="E1187"/>
      <c r="AH1187"/>
      <c r="BG1187"/>
    </row>
    <row r="1188" spans="3:59" ht="15" x14ac:dyDescent="0.25">
      <c r="C1188"/>
      <c r="D1188"/>
      <c r="E1188"/>
      <c r="AH1188"/>
      <c r="BG1188"/>
    </row>
    <row r="1189" spans="3:59" ht="15" x14ac:dyDescent="0.25">
      <c r="C1189"/>
      <c r="D1189"/>
      <c r="E1189"/>
      <c r="AH1189"/>
      <c r="BG1189"/>
    </row>
    <row r="1190" spans="3:59" ht="15" x14ac:dyDescent="0.25">
      <c r="C1190"/>
      <c r="D1190"/>
      <c r="E1190"/>
      <c r="AH1190"/>
      <c r="BG1190"/>
    </row>
    <row r="1191" spans="3:59" ht="15" x14ac:dyDescent="0.25">
      <c r="C1191"/>
      <c r="D1191"/>
      <c r="E1191"/>
      <c r="AH1191"/>
      <c r="BG1191"/>
    </row>
    <row r="1192" spans="3:59" ht="15" x14ac:dyDescent="0.25">
      <c r="C1192"/>
      <c r="D1192"/>
      <c r="E1192"/>
      <c r="AH1192"/>
      <c r="BG1192"/>
    </row>
    <row r="1193" spans="3:59" ht="15" x14ac:dyDescent="0.25">
      <c r="C1193"/>
      <c r="D1193"/>
      <c r="E1193"/>
      <c r="AH1193"/>
      <c r="BG1193"/>
    </row>
    <row r="1194" spans="3:59" ht="15" x14ac:dyDescent="0.25">
      <c r="C1194"/>
      <c r="D1194"/>
      <c r="E1194"/>
      <c r="AH1194"/>
      <c r="BG1194"/>
    </row>
    <row r="1195" spans="3:59" ht="15" x14ac:dyDescent="0.25">
      <c r="C1195"/>
      <c r="D1195"/>
      <c r="E1195"/>
      <c r="AH1195"/>
      <c r="BG1195"/>
    </row>
    <row r="1196" spans="3:59" ht="15" x14ac:dyDescent="0.25">
      <c r="C1196"/>
      <c r="D1196"/>
      <c r="E1196"/>
      <c r="AH1196"/>
      <c r="BG1196"/>
    </row>
    <row r="1197" spans="3:59" ht="15" x14ac:dyDescent="0.25">
      <c r="C1197"/>
      <c r="D1197"/>
      <c r="E1197"/>
      <c r="AH1197"/>
      <c r="BG1197"/>
    </row>
    <row r="1198" spans="3:59" ht="15" x14ac:dyDescent="0.25">
      <c r="C1198"/>
      <c r="D1198"/>
      <c r="E1198"/>
      <c r="AH1198"/>
      <c r="BG1198"/>
    </row>
    <row r="1199" spans="3:59" ht="15" x14ac:dyDescent="0.25">
      <c r="C1199"/>
      <c r="D1199"/>
      <c r="E1199"/>
      <c r="AH1199"/>
      <c r="BG1199"/>
    </row>
    <row r="1200" spans="3:59" ht="15" x14ac:dyDescent="0.25">
      <c r="C1200"/>
      <c r="D1200"/>
      <c r="E1200"/>
      <c r="AH1200"/>
      <c r="BG1200"/>
    </row>
    <row r="1201" spans="3:59" ht="15" x14ac:dyDescent="0.25">
      <c r="C1201"/>
      <c r="D1201"/>
      <c r="E1201"/>
      <c r="AH1201"/>
      <c r="BG1201"/>
    </row>
    <row r="1202" spans="3:59" ht="15" x14ac:dyDescent="0.25">
      <c r="C1202"/>
      <c r="D1202"/>
      <c r="E1202"/>
      <c r="AH1202"/>
      <c r="BG1202"/>
    </row>
    <row r="1203" spans="3:59" ht="15" x14ac:dyDescent="0.25">
      <c r="C1203"/>
      <c r="D1203"/>
      <c r="E1203"/>
      <c r="AH1203"/>
      <c r="BG1203"/>
    </row>
    <row r="1204" spans="3:59" ht="15" x14ac:dyDescent="0.25">
      <c r="C1204"/>
      <c r="D1204"/>
      <c r="E1204"/>
      <c r="AH1204"/>
      <c r="BG1204"/>
    </row>
    <row r="1205" spans="3:59" ht="15" x14ac:dyDescent="0.25">
      <c r="C1205"/>
      <c r="D1205"/>
      <c r="E1205"/>
      <c r="AH1205"/>
      <c r="BG1205"/>
    </row>
    <row r="1206" spans="3:59" ht="15" x14ac:dyDescent="0.25">
      <c r="C1206"/>
      <c r="D1206"/>
      <c r="E1206"/>
      <c r="AH1206"/>
      <c r="BG1206"/>
    </row>
    <row r="1207" spans="3:59" ht="15" x14ac:dyDescent="0.25">
      <c r="C1207"/>
      <c r="D1207"/>
      <c r="E1207"/>
      <c r="AH1207"/>
      <c r="BG1207"/>
    </row>
    <row r="1208" spans="3:59" ht="15" x14ac:dyDescent="0.25">
      <c r="C1208"/>
      <c r="D1208"/>
      <c r="E1208"/>
      <c r="AH1208"/>
      <c r="BG1208"/>
    </row>
    <row r="1209" spans="3:59" ht="15" x14ac:dyDescent="0.25">
      <c r="C1209"/>
      <c r="D1209"/>
      <c r="E1209"/>
      <c r="AH1209"/>
      <c r="BG1209"/>
    </row>
    <row r="1210" spans="3:59" ht="15" x14ac:dyDescent="0.25">
      <c r="C1210"/>
      <c r="D1210"/>
      <c r="E1210"/>
      <c r="AH1210"/>
      <c r="BG1210"/>
    </row>
    <row r="1211" spans="3:59" ht="15" x14ac:dyDescent="0.25">
      <c r="C1211"/>
      <c r="D1211"/>
      <c r="E1211"/>
      <c r="AH1211"/>
      <c r="BG1211"/>
    </row>
    <row r="1212" spans="3:59" ht="15" x14ac:dyDescent="0.25">
      <c r="C1212"/>
      <c r="D1212"/>
      <c r="E1212"/>
      <c r="AH1212"/>
      <c r="BG1212"/>
    </row>
    <row r="1213" spans="3:59" ht="15" x14ac:dyDescent="0.25">
      <c r="C1213"/>
      <c r="D1213"/>
      <c r="E1213"/>
      <c r="AH1213"/>
      <c r="BG1213"/>
    </row>
    <row r="1214" spans="3:59" ht="15" x14ac:dyDescent="0.25">
      <c r="C1214"/>
      <c r="D1214"/>
      <c r="E1214"/>
      <c r="AH1214"/>
      <c r="BG1214"/>
    </row>
    <row r="1215" spans="3:59" ht="15" x14ac:dyDescent="0.25">
      <c r="C1215"/>
      <c r="D1215"/>
      <c r="E1215"/>
      <c r="AH1215"/>
      <c r="BG1215"/>
    </row>
    <row r="1216" spans="3:59" ht="15" x14ac:dyDescent="0.25">
      <c r="C1216"/>
      <c r="D1216"/>
      <c r="E1216"/>
      <c r="AH1216"/>
      <c r="BG1216"/>
    </row>
    <row r="1217" spans="3:59" ht="15" x14ac:dyDescent="0.25">
      <c r="C1217"/>
      <c r="D1217"/>
      <c r="E1217"/>
      <c r="AH1217"/>
      <c r="BG1217"/>
    </row>
    <row r="1218" spans="3:59" ht="15" x14ac:dyDescent="0.25">
      <c r="C1218"/>
      <c r="D1218"/>
      <c r="E1218"/>
      <c r="AH1218"/>
      <c r="BG1218"/>
    </row>
    <row r="1219" spans="3:59" ht="15" x14ac:dyDescent="0.25">
      <c r="C1219"/>
      <c r="D1219"/>
      <c r="E1219"/>
      <c r="AH1219"/>
      <c r="BG1219"/>
    </row>
    <row r="1220" spans="3:59" ht="15" x14ac:dyDescent="0.25">
      <c r="C1220"/>
      <c r="D1220"/>
      <c r="E1220"/>
      <c r="AH1220"/>
      <c r="BG1220"/>
    </row>
    <row r="1221" spans="3:59" ht="15" x14ac:dyDescent="0.25">
      <c r="C1221"/>
      <c r="D1221"/>
      <c r="E1221"/>
      <c r="AH1221"/>
      <c r="BG1221"/>
    </row>
    <row r="1222" spans="3:59" ht="15" x14ac:dyDescent="0.25">
      <c r="C1222"/>
      <c r="D1222"/>
      <c r="E1222"/>
      <c r="AH1222"/>
      <c r="BG1222"/>
    </row>
    <row r="1223" spans="3:59" ht="15" x14ac:dyDescent="0.25">
      <c r="C1223"/>
      <c r="D1223"/>
      <c r="E1223"/>
      <c r="AH1223"/>
      <c r="BG1223"/>
    </row>
    <row r="1224" spans="3:59" ht="15" x14ac:dyDescent="0.25">
      <c r="C1224"/>
      <c r="D1224"/>
      <c r="E1224"/>
      <c r="AH1224"/>
      <c r="BG1224"/>
    </row>
    <row r="1225" spans="3:59" ht="15" x14ac:dyDescent="0.25">
      <c r="C1225"/>
      <c r="D1225"/>
      <c r="E1225"/>
      <c r="AH1225"/>
      <c r="BG1225"/>
    </row>
    <row r="1226" spans="3:59" ht="15" x14ac:dyDescent="0.25">
      <c r="C1226"/>
      <c r="D1226"/>
      <c r="E1226"/>
      <c r="AH1226"/>
      <c r="BG1226"/>
    </row>
    <row r="1227" spans="3:59" ht="15" x14ac:dyDescent="0.25">
      <c r="C1227"/>
      <c r="D1227"/>
      <c r="E1227"/>
      <c r="AH1227"/>
      <c r="BG1227"/>
    </row>
    <row r="1228" spans="3:59" ht="15" x14ac:dyDescent="0.25">
      <c r="C1228"/>
      <c r="D1228"/>
      <c r="E1228"/>
      <c r="AH1228"/>
      <c r="BG1228"/>
    </row>
    <row r="1229" spans="3:59" ht="15" x14ac:dyDescent="0.25">
      <c r="C1229"/>
      <c r="D1229"/>
      <c r="E1229"/>
      <c r="AH1229"/>
      <c r="BG1229"/>
    </row>
    <row r="1230" spans="3:59" ht="15" x14ac:dyDescent="0.25">
      <c r="C1230"/>
      <c r="D1230"/>
      <c r="E1230"/>
      <c r="AH1230"/>
      <c r="BG1230"/>
    </row>
    <row r="1231" spans="3:59" ht="15" x14ac:dyDescent="0.25">
      <c r="C1231"/>
      <c r="D1231"/>
      <c r="E1231"/>
      <c r="AH1231"/>
      <c r="BG1231"/>
    </row>
    <row r="1232" spans="3:59" ht="15" x14ac:dyDescent="0.25">
      <c r="C1232"/>
      <c r="D1232"/>
      <c r="E1232"/>
      <c r="AH1232"/>
      <c r="BG1232"/>
    </row>
    <row r="1233" spans="3:59" ht="15" x14ac:dyDescent="0.25">
      <c r="C1233"/>
      <c r="D1233"/>
      <c r="E1233"/>
      <c r="AH1233"/>
      <c r="BG1233"/>
    </row>
    <row r="1234" spans="3:59" ht="15" x14ac:dyDescent="0.25">
      <c r="C1234"/>
      <c r="D1234"/>
      <c r="E1234"/>
      <c r="AH1234"/>
      <c r="BG1234"/>
    </row>
    <row r="1235" spans="3:59" ht="15" x14ac:dyDescent="0.25">
      <c r="C1235"/>
      <c r="D1235"/>
      <c r="E1235"/>
      <c r="AH1235"/>
      <c r="BG1235"/>
    </row>
    <row r="1236" spans="3:59" ht="15" x14ac:dyDescent="0.25">
      <c r="C1236"/>
      <c r="D1236"/>
      <c r="E1236"/>
      <c r="AH1236"/>
      <c r="BG1236"/>
    </row>
    <row r="1237" spans="3:59" ht="15" x14ac:dyDescent="0.25">
      <c r="C1237"/>
      <c r="D1237"/>
      <c r="E1237"/>
      <c r="AH1237"/>
      <c r="BG1237"/>
    </row>
    <row r="1238" spans="3:59" ht="15" x14ac:dyDescent="0.25">
      <c r="C1238"/>
      <c r="D1238"/>
      <c r="E1238"/>
      <c r="AH1238"/>
      <c r="BG1238"/>
    </row>
    <row r="1239" spans="3:59" ht="15" x14ac:dyDescent="0.25">
      <c r="C1239"/>
      <c r="D1239"/>
      <c r="E1239"/>
      <c r="AH1239"/>
      <c r="BG1239"/>
    </row>
    <row r="1240" spans="3:59" ht="15" x14ac:dyDescent="0.25">
      <c r="C1240"/>
      <c r="D1240"/>
      <c r="E1240"/>
      <c r="AH1240"/>
      <c r="BG1240"/>
    </row>
    <row r="1241" spans="3:59" ht="15" x14ac:dyDescent="0.25">
      <c r="C1241"/>
      <c r="D1241"/>
      <c r="E1241"/>
      <c r="AH1241"/>
      <c r="BG1241"/>
    </row>
    <row r="1242" spans="3:59" ht="15" x14ac:dyDescent="0.25">
      <c r="C1242"/>
      <c r="D1242"/>
      <c r="E1242"/>
      <c r="AH1242"/>
      <c r="BG1242"/>
    </row>
    <row r="1243" spans="3:59" ht="15" x14ac:dyDescent="0.25">
      <c r="C1243"/>
      <c r="D1243"/>
      <c r="E1243"/>
      <c r="AH1243"/>
      <c r="BG1243"/>
    </row>
    <row r="1244" spans="3:59" ht="15" x14ac:dyDescent="0.25">
      <c r="C1244"/>
      <c r="D1244"/>
      <c r="E1244"/>
      <c r="AH1244"/>
      <c r="BG1244"/>
    </row>
    <row r="1245" spans="3:59" ht="15" x14ac:dyDescent="0.25">
      <c r="C1245"/>
      <c r="D1245"/>
      <c r="E1245"/>
      <c r="AH1245"/>
      <c r="BG1245"/>
    </row>
    <row r="1246" spans="3:59" ht="15" x14ac:dyDescent="0.25">
      <c r="C1246"/>
      <c r="D1246"/>
      <c r="E1246"/>
      <c r="AH1246"/>
      <c r="BG1246"/>
    </row>
    <row r="1247" spans="3:59" ht="15" x14ac:dyDescent="0.25">
      <c r="C1247"/>
      <c r="D1247"/>
      <c r="E1247"/>
      <c r="AH1247"/>
      <c r="BG1247"/>
    </row>
    <row r="1248" spans="3:59" ht="15" x14ac:dyDescent="0.25">
      <c r="C1248"/>
      <c r="D1248"/>
      <c r="E1248"/>
      <c r="AH1248"/>
      <c r="BG1248"/>
    </row>
    <row r="1249" spans="3:59" ht="15" x14ac:dyDescent="0.25">
      <c r="C1249"/>
      <c r="D1249"/>
      <c r="E1249"/>
      <c r="AH1249"/>
      <c r="BG1249"/>
    </row>
    <row r="1250" spans="3:59" ht="15" x14ac:dyDescent="0.25">
      <c r="C1250"/>
      <c r="D1250"/>
      <c r="E1250"/>
      <c r="AH1250"/>
      <c r="BG1250"/>
    </row>
    <row r="1251" spans="3:59" ht="15" x14ac:dyDescent="0.25">
      <c r="C1251"/>
      <c r="D1251"/>
      <c r="E1251"/>
      <c r="AH1251"/>
      <c r="BG1251"/>
    </row>
    <row r="1252" spans="3:59" ht="15" x14ac:dyDescent="0.25">
      <c r="C1252"/>
      <c r="D1252"/>
      <c r="E1252"/>
      <c r="AH1252"/>
      <c r="BG1252"/>
    </row>
    <row r="1253" spans="3:59" ht="15" x14ac:dyDescent="0.25">
      <c r="C1253"/>
      <c r="D1253"/>
      <c r="E1253"/>
      <c r="AH1253"/>
      <c r="BG1253"/>
    </row>
    <row r="1254" spans="3:59" ht="15" x14ac:dyDescent="0.25">
      <c r="C1254"/>
      <c r="D1254"/>
      <c r="E1254"/>
      <c r="AH1254"/>
      <c r="BG1254"/>
    </row>
    <row r="1255" spans="3:59" ht="15" x14ac:dyDescent="0.25">
      <c r="C1255"/>
      <c r="D1255"/>
      <c r="E1255"/>
      <c r="AH1255"/>
      <c r="BG1255"/>
    </row>
    <row r="1256" spans="3:59" ht="15" x14ac:dyDescent="0.25">
      <c r="C1256"/>
      <c r="D1256"/>
      <c r="E1256"/>
      <c r="AH1256"/>
      <c r="BG1256"/>
    </row>
    <row r="1257" spans="3:59" ht="15" x14ac:dyDescent="0.25">
      <c r="C1257"/>
      <c r="D1257"/>
      <c r="E1257"/>
      <c r="AH1257"/>
      <c r="BG1257"/>
    </row>
    <row r="1258" spans="3:59" ht="15" x14ac:dyDescent="0.25">
      <c r="C1258"/>
      <c r="D1258"/>
      <c r="E1258"/>
      <c r="AH1258"/>
      <c r="BG1258"/>
    </row>
    <row r="1259" spans="3:59" ht="15" x14ac:dyDescent="0.25">
      <c r="C1259"/>
      <c r="D1259"/>
      <c r="E1259"/>
      <c r="AH1259"/>
      <c r="BG1259"/>
    </row>
    <row r="1260" spans="3:59" ht="15" x14ac:dyDescent="0.25">
      <c r="C1260"/>
      <c r="D1260"/>
      <c r="E1260"/>
      <c r="AH1260"/>
      <c r="BG1260"/>
    </row>
    <row r="1261" spans="3:59" ht="15" x14ac:dyDescent="0.25">
      <c r="C1261"/>
      <c r="D1261"/>
      <c r="E1261"/>
      <c r="AH1261"/>
      <c r="BG1261"/>
    </row>
    <row r="1262" spans="3:59" ht="15" x14ac:dyDescent="0.25">
      <c r="C1262"/>
      <c r="D1262"/>
      <c r="E1262"/>
      <c r="AH1262"/>
      <c r="BG1262"/>
    </row>
    <row r="1263" spans="3:59" ht="15" x14ac:dyDescent="0.25">
      <c r="C1263"/>
      <c r="D1263"/>
      <c r="E1263"/>
      <c r="AH1263"/>
      <c r="BG1263"/>
    </row>
    <row r="1264" spans="3:59" ht="15" x14ac:dyDescent="0.25">
      <c r="C1264"/>
      <c r="D1264"/>
      <c r="E1264"/>
      <c r="AH1264"/>
      <c r="BG1264"/>
    </row>
    <row r="1265" spans="3:59" ht="15" x14ac:dyDescent="0.25">
      <c r="C1265"/>
      <c r="D1265"/>
      <c r="E1265"/>
      <c r="AH1265"/>
      <c r="BG1265"/>
    </row>
    <row r="1266" spans="3:59" ht="15" x14ac:dyDescent="0.25">
      <c r="C1266"/>
      <c r="D1266"/>
      <c r="E1266"/>
      <c r="AH1266"/>
      <c r="BG1266"/>
    </row>
    <row r="1267" spans="3:59" ht="15" x14ac:dyDescent="0.25">
      <c r="C1267"/>
      <c r="D1267"/>
      <c r="E1267"/>
      <c r="AH1267"/>
      <c r="BG1267"/>
    </row>
    <row r="1268" spans="3:59" ht="15" x14ac:dyDescent="0.25">
      <c r="C1268"/>
      <c r="D1268"/>
      <c r="E1268"/>
      <c r="AH1268"/>
      <c r="BG1268"/>
    </row>
    <row r="1269" spans="3:59" ht="15" x14ac:dyDescent="0.25">
      <c r="C1269"/>
      <c r="D1269"/>
      <c r="E1269"/>
      <c r="AH1269"/>
      <c r="BG1269"/>
    </row>
    <row r="1270" spans="3:59" ht="15" x14ac:dyDescent="0.25">
      <c r="C1270"/>
      <c r="D1270"/>
      <c r="E1270"/>
      <c r="AH1270"/>
      <c r="BG1270"/>
    </row>
    <row r="1271" spans="3:59" ht="15" x14ac:dyDescent="0.25">
      <c r="C1271"/>
      <c r="D1271"/>
      <c r="E1271"/>
      <c r="AH1271"/>
      <c r="BG1271"/>
    </row>
    <row r="1272" spans="3:59" ht="15" x14ac:dyDescent="0.25">
      <c r="C1272"/>
      <c r="D1272"/>
      <c r="E1272"/>
      <c r="AH1272"/>
      <c r="BG1272"/>
    </row>
    <row r="1273" spans="3:59" ht="15" x14ac:dyDescent="0.25">
      <c r="C1273"/>
      <c r="D1273"/>
      <c r="E1273"/>
      <c r="AH1273"/>
      <c r="BG1273"/>
    </row>
    <row r="1274" spans="3:59" ht="15" x14ac:dyDescent="0.25">
      <c r="C1274"/>
      <c r="D1274"/>
      <c r="E1274"/>
      <c r="AH1274"/>
      <c r="BG1274"/>
    </row>
    <row r="1275" spans="3:59" ht="15" x14ac:dyDescent="0.25">
      <c r="C1275"/>
      <c r="D1275"/>
      <c r="E1275"/>
      <c r="AH1275"/>
      <c r="BG1275"/>
    </row>
    <row r="1276" spans="3:59" ht="15" x14ac:dyDescent="0.25">
      <c r="C1276"/>
      <c r="D1276"/>
      <c r="E1276"/>
      <c r="AH1276"/>
      <c r="BG1276"/>
    </row>
    <row r="1277" spans="3:59" ht="15" x14ac:dyDescent="0.25">
      <c r="C1277"/>
      <c r="D1277"/>
      <c r="E1277"/>
      <c r="AH1277"/>
      <c r="BG1277"/>
    </row>
    <row r="1278" spans="3:59" ht="15" x14ac:dyDescent="0.25">
      <c r="C1278"/>
      <c r="D1278"/>
      <c r="E1278"/>
      <c r="AH1278"/>
      <c r="BG1278"/>
    </row>
    <row r="1279" spans="3:59" ht="15" x14ac:dyDescent="0.25">
      <c r="C1279"/>
      <c r="D1279"/>
      <c r="E1279"/>
      <c r="AH1279"/>
      <c r="BG1279"/>
    </row>
    <row r="1280" spans="3:59" ht="15" x14ac:dyDescent="0.25">
      <c r="C1280"/>
      <c r="D1280"/>
      <c r="E1280"/>
      <c r="AH1280"/>
      <c r="BG1280"/>
    </row>
    <row r="1281" spans="3:59" ht="15" x14ac:dyDescent="0.25">
      <c r="C1281"/>
      <c r="D1281"/>
      <c r="E1281"/>
      <c r="AH1281"/>
      <c r="BG1281"/>
    </row>
    <row r="1282" spans="3:59" ht="15" x14ac:dyDescent="0.25">
      <c r="C1282"/>
      <c r="D1282"/>
      <c r="E1282"/>
      <c r="AH1282"/>
      <c r="BG1282"/>
    </row>
    <row r="1283" spans="3:59" ht="15" x14ac:dyDescent="0.25">
      <c r="C1283"/>
      <c r="D1283"/>
      <c r="E1283"/>
      <c r="AH1283"/>
      <c r="BG1283"/>
    </row>
    <row r="1284" spans="3:59" ht="15" x14ac:dyDescent="0.25">
      <c r="C1284"/>
      <c r="D1284"/>
      <c r="E1284"/>
      <c r="AH1284"/>
      <c r="BG1284"/>
    </row>
    <row r="1285" spans="3:59" ht="15" x14ac:dyDescent="0.25">
      <c r="C1285"/>
      <c r="D1285"/>
      <c r="E1285"/>
      <c r="AH1285"/>
      <c r="BG1285"/>
    </row>
    <row r="1286" spans="3:59" ht="15" x14ac:dyDescent="0.25">
      <c r="C1286"/>
      <c r="D1286"/>
      <c r="E1286"/>
      <c r="AH1286"/>
      <c r="BG1286"/>
    </row>
    <row r="1287" spans="3:59" ht="15" x14ac:dyDescent="0.25">
      <c r="C1287"/>
      <c r="D1287"/>
      <c r="E1287"/>
      <c r="AH1287"/>
      <c r="BG1287"/>
    </row>
    <row r="1288" spans="3:59" ht="15" x14ac:dyDescent="0.25">
      <c r="C1288"/>
      <c r="D1288"/>
      <c r="E1288"/>
      <c r="AH1288"/>
      <c r="BG1288"/>
    </row>
    <row r="1289" spans="3:59" ht="15" x14ac:dyDescent="0.25">
      <c r="C1289"/>
      <c r="D1289"/>
      <c r="E1289"/>
      <c r="AH1289"/>
      <c r="BG1289"/>
    </row>
    <row r="1290" spans="3:59" ht="15" x14ac:dyDescent="0.25">
      <c r="C1290"/>
      <c r="D1290"/>
      <c r="E1290"/>
      <c r="AH1290"/>
      <c r="BG1290"/>
    </row>
    <row r="1291" spans="3:59" ht="15" x14ac:dyDescent="0.25">
      <c r="C1291"/>
      <c r="D1291"/>
      <c r="E1291"/>
      <c r="AH1291"/>
      <c r="BG1291"/>
    </row>
    <row r="1292" spans="3:59" ht="15" x14ac:dyDescent="0.25">
      <c r="C1292"/>
      <c r="D1292"/>
      <c r="E1292"/>
      <c r="AH1292"/>
      <c r="BG1292"/>
    </row>
    <row r="1293" spans="3:59" ht="15" x14ac:dyDescent="0.25">
      <c r="C1293"/>
      <c r="D1293"/>
      <c r="E1293"/>
      <c r="AH1293"/>
      <c r="BG1293"/>
    </row>
    <row r="1294" spans="3:59" ht="15" x14ac:dyDescent="0.25">
      <c r="C1294"/>
      <c r="D1294"/>
      <c r="E1294"/>
      <c r="AH1294"/>
      <c r="BG1294"/>
    </row>
    <row r="1295" spans="3:59" ht="15" x14ac:dyDescent="0.25">
      <c r="C1295"/>
      <c r="D1295"/>
      <c r="E1295"/>
      <c r="AH1295"/>
      <c r="BG1295"/>
    </row>
    <row r="1296" spans="3:59" ht="15" x14ac:dyDescent="0.25">
      <c r="C1296"/>
      <c r="D1296"/>
      <c r="E1296"/>
      <c r="AH1296"/>
      <c r="BG1296"/>
    </row>
    <row r="1297" spans="3:59" ht="15" x14ac:dyDescent="0.25">
      <c r="C1297"/>
      <c r="D1297"/>
      <c r="E1297"/>
      <c r="AH1297"/>
      <c r="BG1297"/>
    </row>
    <row r="1298" spans="3:59" ht="15" x14ac:dyDescent="0.25">
      <c r="C1298"/>
      <c r="D1298"/>
      <c r="E1298"/>
      <c r="AH1298"/>
      <c r="BG1298"/>
    </row>
    <row r="1299" spans="3:59" ht="15" x14ac:dyDescent="0.25">
      <c r="C1299"/>
      <c r="D1299"/>
      <c r="E1299"/>
      <c r="AH1299"/>
      <c r="BG1299"/>
    </row>
    <row r="1300" spans="3:59" ht="15" x14ac:dyDescent="0.25">
      <c r="C1300"/>
      <c r="D1300"/>
      <c r="E1300"/>
      <c r="AH1300"/>
      <c r="BG1300"/>
    </row>
    <row r="1301" spans="3:59" ht="15" x14ac:dyDescent="0.25">
      <c r="C1301"/>
      <c r="D1301"/>
      <c r="E1301"/>
      <c r="AH1301"/>
      <c r="BG1301"/>
    </row>
    <row r="1302" spans="3:59" ht="15" x14ac:dyDescent="0.25">
      <c r="C1302"/>
      <c r="D1302"/>
      <c r="E1302"/>
      <c r="AH1302"/>
      <c r="BG1302"/>
    </row>
    <row r="1303" spans="3:59" ht="15" x14ac:dyDescent="0.25">
      <c r="C1303"/>
      <c r="D1303"/>
      <c r="E1303"/>
      <c r="AH1303"/>
      <c r="BG1303"/>
    </row>
    <row r="1304" spans="3:59" ht="15" x14ac:dyDescent="0.25">
      <c r="C1304"/>
      <c r="D1304"/>
      <c r="E1304"/>
      <c r="AH1304"/>
      <c r="BG1304"/>
    </row>
    <row r="1305" spans="3:59" ht="15" x14ac:dyDescent="0.25">
      <c r="C1305"/>
      <c r="D1305"/>
      <c r="E1305"/>
      <c r="AH1305"/>
      <c r="BG1305"/>
    </row>
    <row r="1306" spans="3:59" ht="15" x14ac:dyDescent="0.25">
      <c r="C1306"/>
      <c r="D1306"/>
      <c r="E1306"/>
      <c r="AH1306"/>
      <c r="BG1306"/>
    </row>
    <row r="1307" spans="3:59" ht="15" x14ac:dyDescent="0.25">
      <c r="C1307"/>
      <c r="D1307"/>
      <c r="E1307"/>
      <c r="AH1307"/>
      <c r="BG1307"/>
    </row>
    <row r="1308" spans="3:59" ht="15" x14ac:dyDescent="0.25">
      <c r="C1308"/>
      <c r="D1308"/>
      <c r="E1308"/>
      <c r="AH1308"/>
      <c r="BG1308"/>
    </row>
    <row r="1309" spans="3:59" ht="15" x14ac:dyDescent="0.25">
      <c r="C1309"/>
      <c r="D1309"/>
      <c r="E1309"/>
      <c r="AH1309"/>
      <c r="BG1309"/>
    </row>
    <row r="1310" spans="3:59" ht="15" x14ac:dyDescent="0.25">
      <c r="C1310"/>
      <c r="D1310"/>
      <c r="E1310"/>
      <c r="AH1310"/>
      <c r="BG1310"/>
    </row>
    <row r="1311" spans="3:59" ht="15" x14ac:dyDescent="0.25">
      <c r="C1311"/>
      <c r="D1311"/>
      <c r="E1311"/>
      <c r="AH1311"/>
      <c r="BG1311"/>
    </row>
    <row r="1312" spans="3:59" ht="15" x14ac:dyDescent="0.25">
      <c r="C1312"/>
      <c r="D1312"/>
      <c r="E1312"/>
      <c r="AH1312"/>
      <c r="BG1312"/>
    </row>
    <row r="1313" spans="3:59" ht="15" x14ac:dyDescent="0.25">
      <c r="C1313"/>
      <c r="D1313"/>
      <c r="E1313"/>
      <c r="AH1313"/>
      <c r="BG1313"/>
    </row>
    <row r="1314" spans="3:59" ht="15" x14ac:dyDescent="0.25">
      <c r="C1314"/>
      <c r="D1314"/>
      <c r="E1314"/>
      <c r="AH1314"/>
      <c r="BG1314"/>
    </row>
    <row r="1315" spans="3:59" ht="15" x14ac:dyDescent="0.25">
      <c r="C1315"/>
      <c r="D1315"/>
      <c r="E1315"/>
      <c r="AH1315"/>
      <c r="BG1315"/>
    </row>
    <row r="1316" spans="3:59" ht="15" x14ac:dyDescent="0.25">
      <c r="C1316"/>
      <c r="D1316"/>
      <c r="E1316"/>
      <c r="AH1316"/>
      <c r="BG1316"/>
    </row>
    <row r="1317" spans="3:59" ht="15" x14ac:dyDescent="0.25">
      <c r="C1317"/>
      <c r="D1317"/>
      <c r="E1317"/>
      <c r="AH1317"/>
      <c r="BG1317"/>
    </row>
    <row r="1318" spans="3:59" ht="15" x14ac:dyDescent="0.25">
      <c r="C1318"/>
      <c r="D1318"/>
      <c r="E1318"/>
      <c r="AH1318"/>
      <c r="BG1318"/>
    </row>
    <row r="1319" spans="3:59" ht="15" x14ac:dyDescent="0.25">
      <c r="C1319"/>
      <c r="D1319"/>
      <c r="E1319"/>
      <c r="AH1319"/>
      <c r="BG1319"/>
    </row>
    <row r="1320" spans="3:59" ht="15" x14ac:dyDescent="0.25">
      <c r="C1320"/>
      <c r="D1320"/>
      <c r="E1320"/>
      <c r="AH1320"/>
      <c r="BG1320"/>
    </row>
    <row r="1321" spans="3:59" ht="15" x14ac:dyDescent="0.25">
      <c r="C1321"/>
      <c r="D1321"/>
      <c r="E1321"/>
      <c r="AH1321"/>
      <c r="BG1321"/>
    </row>
    <row r="1322" spans="3:59" ht="15" x14ac:dyDescent="0.25">
      <c r="C1322"/>
      <c r="D1322"/>
      <c r="E1322"/>
      <c r="AH1322"/>
      <c r="BG1322"/>
    </row>
    <row r="1323" spans="3:59" ht="15" x14ac:dyDescent="0.25">
      <c r="C1323"/>
      <c r="D1323"/>
      <c r="E1323"/>
      <c r="AH1323"/>
      <c r="BG1323"/>
    </row>
    <row r="1324" spans="3:59" ht="15" x14ac:dyDescent="0.25">
      <c r="C1324"/>
      <c r="D1324"/>
      <c r="E1324"/>
      <c r="AH1324"/>
      <c r="BG1324"/>
    </row>
    <row r="1325" spans="3:59" ht="15" x14ac:dyDescent="0.25">
      <c r="C1325"/>
      <c r="D1325"/>
      <c r="E1325"/>
      <c r="AH1325"/>
      <c r="BG1325"/>
    </row>
    <row r="1326" spans="3:59" ht="15" x14ac:dyDescent="0.25">
      <c r="C1326"/>
      <c r="D1326"/>
      <c r="E1326"/>
      <c r="AH1326"/>
      <c r="BG1326"/>
    </row>
    <row r="1327" spans="3:59" ht="15" x14ac:dyDescent="0.25">
      <c r="C1327"/>
      <c r="D1327"/>
      <c r="E1327"/>
      <c r="AH1327"/>
      <c r="BG1327"/>
    </row>
    <row r="1328" spans="3:59" ht="15" x14ac:dyDescent="0.25">
      <c r="C1328"/>
      <c r="D1328"/>
      <c r="E1328"/>
      <c r="AH1328"/>
      <c r="BG1328"/>
    </row>
    <row r="1329" spans="3:59" ht="15" x14ac:dyDescent="0.25">
      <c r="C1329"/>
      <c r="D1329"/>
      <c r="E1329"/>
      <c r="AH1329"/>
      <c r="BG1329"/>
    </row>
    <row r="1330" spans="3:59" ht="15" x14ac:dyDescent="0.25">
      <c r="C1330"/>
      <c r="D1330"/>
      <c r="E1330"/>
      <c r="AH1330"/>
      <c r="BG1330"/>
    </row>
    <row r="1331" spans="3:59" ht="15" x14ac:dyDescent="0.25">
      <c r="C1331"/>
      <c r="D1331"/>
      <c r="E1331"/>
      <c r="AH1331"/>
      <c r="BG1331"/>
    </row>
    <row r="1332" spans="3:59" ht="15" x14ac:dyDescent="0.25">
      <c r="C1332"/>
      <c r="D1332"/>
      <c r="E1332"/>
      <c r="AH1332"/>
      <c r="BG1332"/>
    </row>
    <row r="1333" spans="3:59" ht="15" x14ac:dyDescent="0.25">
      <c r="C1333"/>
      <c r="D1333"/>
      <c r="E1333"/>
      <c r="AH1333"/>
      <c r="BG1333"/>
    </row>
    <row r="1334" spans="3:59" ht="15" x14ac:dyDescent="0.25">
      <c r="C1334"/>
      <c r="D1334"/>
      <c r="E1334"/>
      <c r="AH1334"/>
      <c r="BG1334"/>
    </row>
    <row r="1335" spans="3:59" ht="15" x14ac:dyDescent="0.25">
      <c r="C1335"/>
      <c r="D1335"/>
      <c r="E1335"/>
      <c r="AH1335"/>
      <c r="BG1335"/>
    </row>
    <row r="1336" spans="3:59" ht="15" x14ac:dyDescent="0.25">
      <c r="C1336"/>
      <c r="D1336"/>
      <c r="E1336"/>
      <c r="AH1336"/>
      <c r="BG1336"/>
    </row>
    <row r="1337" spans="3:59" ht="15" x14ac:dyDescent="0.25">
      <c r="C1337"/>
      <c r="D1337"/>
      <c r="E1337"/>
      <c r="AH1337"/>
      <c r="BG1337"/>
    </row>
    <row r="1338" spans="3:59" ht="15" x14ac:dyDescent="0.25">
      <c r="C1338"/>
      <c r="D1338"/>
      <c r="E1338"/>
      <c r="AH1338"/>
      <c r="BG1338"/>
    </row>
    <row r="1339" spans="3:59" ht="15" x14ac:dyDescent="0.25">
      <c r="C1339"/>
      <c r="D1339"/>
      <c r="E1339"/>
      <c r="AH1339"/>
      <c r="BG1339"/>
    </row>
    <row r="1340" spans="3:59" ht="15" x14ac:dyDescent="0.25">
      <c r="C1340"/>
      <c r="D1340"/>
      <c r="E1340"/>
      <c r="AH1340"/>
      <c r="BG1340"/>
    </row>
    <row r="1341" spans="3:59" ht="15" x14ac:dyDescent="0.25">
      <c r="C1341"/>
      <c r="D1341"/>
      <c r="E1341"/>
      <c r="AH1341"/>
      <c r="BG1341"/>
    </row>
    <row r="1342" spans="3:59" ht="15" x14ac:dyDescent="0.25">
      <c r="C1342"/>
      <c r="D1342"/>
      <c r="E1342"/>
      <c r="AH1342"/>
      <c r="BG1342"/>
    </row>
    <row r="1343" spans="3:59" ht="15" x14ac:dyDescent="0.25">
      <c r="C1343"/>
      <c r="D1343"/>
      <c r="E1343"/>
      <c r="AH1343"/>
      <c r="BG1343"/>
    </row>
    <row r="1344" spans="3:59" ht="15" x14ac:dyDescent="0.25">
      <c r="C1344"/>
      <c r="D1344"/>
      <c r="E1344"/>
      <c r="AH1344"/>
      <c r="BG1344"/>
    </row>
    <row r="1345" spans="3:59" ht="15" x14ac:dyDescent="0.25">
      <c r="C1345"/>
      <c r="D1345"/>
      <c r="E1345"/>
      <c r="AH1345"/>
      <c r="BG1345"/>
    </row>
    <row r="1346" spans="3:59" ht="15" x14ac:dyDescent="0.25">
      <c r="C1346"/>
      <c r="D1346"/>
      <c r="E1346"/>
      <c r="AH1346"/>
      <c r="BG1346"/>
    </row>
    <row r="1347" spans="3:59" ht="15" x14ac:dyDescent="0.25">
      <c r="C1347"/>
      <c r="D1347"/>
      <c r="E1347"/>
      <c r="AH1347"/>
      <c r="BG1347"/>
    </row>
    <row r="1348" spans="3:59" ht="15" x14ac:dyDescent="0.25">
      <c r="C1348"/>
      <c r="D1348"/>
      <c r="E1348"/>
      <c r="AH1348"/>
      <c r="BG1348"/>
    </row>
    <row r="1349" spans="3:59" ht="15" x14ac:dyDescent="0.25">
      <c r="C1349"/>
      <c r="D1349"/>
      <c r="E1349"/>
      <c r="AH1349"/>
      <c r="BG1349"/>
    </row>
    <row r="1350" spans="3:59" ht="15" x14ac:dyDescent="0.25">
      <c r="C1350"/>
      <c r="D1350"/>
      <c r="E1350"/>
      <c r="AH1350"/>
      <c r="BG1350"/>
    </row>
    <row r="1351" spans="3:59" ht="15" x14ac:dyDescent="0.25">
      <c r="C1351"/>
      <c r="D1351"/>
      <c r="E1351"/>
      <c r="AH1351"/>
      <c r="BG1351"/>
    </row>
    <row r="1352" spans="3:59" ht="15" x14ac:dyDescent="0.25">
      <c r="C1352"/>
      <c r="D1352"/>
      <c r="E1352"/>
      <c r="AH1352"/>
      <c r="BG1352"/>
    </row>
    <row r="1353" spans="3:59" ht="15" x14ac:dyDescent="0.25">
      <c r="C1353"/>
      <c r="D1353"/>
      <c r="E1353"/>
      <c r="AH1353"/>
      <c r="BG1353"/>
    </row>
    <row r="1354" spans="3:59" ht="15" x14ac:dyDescent="0.25">
      <c r="C1354"/>
      <c r="D1354"/>
      <c r="E1354"/>
      <c r="AH1354"/>
      <c r="BG1354"/>
    </row>
    <row r="1355" spans="3:59" ht="15" x14ac:dyDescent="0.25">
      <c r="C1355"/>
      <c r="D1355"/>
      <c r="E1355"/>
      <c r="AH1355"/>
      <c r="BG1355"/>
    </row>
    <row r="1356" spans="3:59" ht="15" x14ac:dyDescent="0.25">
      <c r="C1356"/>
      <c r="D1356"/>
      <c r="E1356"/>
      <c r="AH1356"/>
      <c r="BG1356"/>
    </row>
    <row r="1357" spans="3:59" ht="15" x14ac:dyDescent="0.25">
      <c r="C1357"/>
      <c r="D1357"/>
      <c r="E1357"/>
      <c r="AH1357"/>
      <c r="BG1357"/>
    </row>
    <row r="1358" spans="3:59" ht="15" x14ac:dyDescent="0.25">
      <c r="C1358"/>
      <c r="D1358"/>
      <c r="E1358"/>
      <c r="AH1358"/>
      <c r="BG1358"/>
    </row>
    <row r="1359" spans="3:59" ht="15" x14ac:dyDescent="0.25">
      <c r="C1359"/>
      <c r="D1359"/>
      <c r="E1359"/>
      <c r="AH1359"/>
      <c r="BG1359"/>
    </row>
    <row r="1360" spans="3:59" ht="15" x14ac:dyDescent="0.25">
      <c r="C1360"/>
      <c r="D1360"/>
      <c r="E1360"/>
      <c r="AH1360"/>
      <c r="BG1360"/>
    </row>
    <row r="1361" spans="3:59" ht="15" x14ac:dyDescent="0.25">
      <c r="C1361"/>
      <c r="D1361"/>
      <c r="E1361"/>
      <c r="AH1361"/>
      <c r="BG1361"/>
    </row>
    <row r="1362" spans="3:59" ht="15" x14ac:dyDescent="0.25">
      <c r="C1362"/>
      <c r="D1362"/>
      <c r="E1362"/>
      <c r="AH1362"/>
      <c r="BG1362"/>
    </row>
    <row r="1363" spans="3:59" ht="15" x14ac:dyDescent="0.25">
      <c r="C1363"/>
      <c r="D1363"/>
      <c r="E1363"/>
      <c r="AH1363"/>
      <c r="BG1363"/>
    </row>
    <row r="1364" spans="3:59" ht="15" x14ac:dyDescent="0.25">
      <c r="C1364"/>
      <c r="D1364"/>
      <c r="E1364"/>
      <c r="AH1364"/>
      <c r="BG1364"/>
    </row>
    <row r="1365" spans="3:59" ht="15" x14ac:dyDescent="0.25">
      <c r="C1365"/>
      <c r="D1365"/>
      <c r="E1365"/>
      <c r="AH1365"/>
      <c r="BG1365"/>
    </row>
    <row r="1366" spans="3:59" ht="15" x14ac:dyDescent="0.25">
      <c r="C1366"/>
      <c r="D1366"/>
      <c r="E1366"/>
      <c r="AH1366"/>
      <c r="BG1366"/>
    </row>
    <row r="1367" spans="3:59" ht="15" x14ac:dyDescent="0.25">
      <c r="C1367"/>
      <c r="D1367"/>
      <c r="E1367"/>
      <c r="AH1367"/>
      <c r="BG1367"/>
    </row>
    <row r="1368" spans="3:59" ht="15" x14ac:dyDescent="0.25">
      <c r="C1368"/>
      <c r="D1368"/>
      <c r="E1368"/>
      <c r="AH1368"/>
      <c r="BG1368"/>
    </row>
    <row r="1369" spans="3:59" ht="15" x14ac:dyDescent="0.25">
      <c r="C1369"/>
      <c r="D1369"/>
      <c r="E1369"/>
      <c r="AH1369"/>
      <c r="BG1369"/>
    </row>
    <row r="1370" spans="3:59" ht="15" x14ac:dyDescent="0.25">
      <c r="C1370"/>
      <c r="D1370"/>
      <c r="E1370"/>
      <c r="AH1370"/>
      <c r="BG1370"/>
    </row>
    <row r="1371" spans="3:59" ht="15" x14ac:dyDescent="0.25">
      <c r="C1371"/>
      <c r="D1371"/>
      <c r="E1371"/>
      <c r="AH1371"/>
      <c r="BG1371"/>
    </row>
    <row r="1372" spans="3:59" ht="15" x14ac:dyDescent="0.25">
      <c r="C1372"/>
      <c r="D1372"/>
      <c r="E1372"/>
      <c r="AH1372"/>
      <c r="BG1372"/>
    </row>
    <row r="1373" spans="3:59" ht="15" x14ac:dyDescent="0.25">
      <c r="C1373"/>
      <c r="D1373"/>
      <c r="E1373"/>
      <c r="AH1373"/>
      <c r="BG1373"/>
    </row>
    <row r="1374" spans="3:59" ht="15" x14ac:dyDescent="0.25">
      <c r="C1374"/>
      <c r="D1374"/>
      <c r="E1374"/>
      <c r="AH1374"/>
      <c r="BG1374"/>
    </row>
    <row r="1375" spans="3:59" ht="15" x14ac:dyDescent="0.25">
      <c r="C1375"/>
      <c r="D1375"/>
      <c r="E1375"/>
      <c r="AH1375"/>
      <c r="BG1375"/>
    </row>
    <row r="1376" spans="3:59" ht="15" x14ac:dyDescent="0.25">
      <c r="C1376"/>
      <c r="D1376"/>
      <c r="E1376"/>
      <c r="AH1376"/>
      <c r="BG1376"/>
    </row>
    <row r="1377" spans="3:59" ht="15" x14ac:dyDescent="0.25">
      <c r="C1377"/>
      <c r="D1377"/>
      <c r="E1377"/>
      <c r="AH1377"/>
      <c r="BG1377"/>
    </row>
    <row r="1378" spans="3:59" ht="15" x14ac:dyDescent="0.25">
      <c r="C1378"/>
      <c r="D1378"/>
      <c r="E1378"/>
      <c r="AH1378"/>
      <c r="BG1378"/>
    </row>
    <row r="1379" spans="3:59" ht="15" x14ac:dyDescent="0.25">
      <c r="C1379"/>
      <c r="D1379"/>
      <c r="E1379"/>
      <c r="AH1379"/>
      <c r="BG1379"/>
    </row>
    <row r="1380" spans="3:59" ht="15" x14ac:dyDescent="0.25">
      <c r="C1380"/>
      <c r="D1380"/>
      <c r="E1380"/>
      <c r="AH1380"/>
      <c r="BG1380"/>
    </row>
    <row r="1381" spans="3:59" ht="15" x14ac:dyDescent="0.25">
      <c r="C1381"/>
      <c r="D1381"/>
      <c r="E1381"/>
      <c r="AH1381"/>
      <c r="BG1381"/>
    </row>
    <row r="1382" spans="3:59" ht="15" x14ac:dyDescent="0.25">
      <c r="C1382"/>
      <c r="D1382"/>
      <c r="E1382"/>
      <c r="AH1382"/>
      <c r="BG1382"/>
    </row>
    <row r="1383" spans="3:59" ht="15" x14ac:dyDescent="0.25">
      <c r="C1383"/>
      <c r="D1383"/>
      <c r="E1383"/>
      <c r="AH1383"/>
      <c r="BG1383"/>
    </row>
    <row r="1384" spans="3:59" ht="15" x14ac:dyDescent="0.25">
      <c r="C1384"/>
      <c r="D1384"/>
      <c r="E1384"/>
      <c r="AH1384"/>
      <c r="BG1384"/>
    </row>
    <row r="1385" spans="3:59" ht="15" x14ac:dyDescent="0.25">
      <c r="C1385"/>
      <c r="D1385"/>
      <c r="E1385"/>
      <c r="AH1385"/>
      <c r="BG1385"/>
    </row>
    <row r="1386" spans="3:59" ht="15" x14ac:dyDescent="0.25">
      <c r="C1386"/>
      <c r="D1386"/>
      <c r="E1386"/>
      <c r="AH1386"/>
      <c r="BG1386"/>
    </row>
    <row r="1387" spans="3:59" ht="15" x14ac:dyDescent="0.25">
      <c r="C1387"/>
      <c r="D1387"/>
      <c r="E1387"/>
      <c r="AH1387"/>
      <c r="BG1387"/>
    </row>
    <row r="1388" spans="3:59" ht="15" x14ac:dyDescent="0.25">
      <c r="C1388"/>
      <c r="D1388"/>
      <c r="E1388"/>
      <c r="AH1388"/>
      <c r="BG1388"/>
    </row>
    <row r="1389" spans="3:59" ht="15" x14ac:dyDescent="0.25">
      <c r="C1389"/>
      <c r="D1389"/>
      <c r="E1389"/>
      <c r="AH1389"/>
      <c r="BG1389"/>
    </row>
    <row r="1390" spans="3:59" ht="15" x14ac:dyDescent="0.25">
      <c r="C1390"/>
      <c r="D1390"/>
      <c r="E1390"/>
      <c r="AH1390"/>
      <c r="BG1390"/>
    </row>
    <row r="1391" spans="3:59" ht="15" x14ac:dyDescent="0.25">
      <c r="C1391"/>
      <c r="D1391"/>
      <c r="E1391"/>
      <c r="AH1391"/>
      <c r="BG1391"/>
    </row>
    <row r="1392" spans="3:59" ht="15" x14ac:dyDescent="0.25">
      <c r="C1392"/>
      <c r="D1392"/>
      <c r="E1392"/>
      <c r="AH1392"/>
      <c r="BG1392"/>
    </row>
    <row r="1393" spans="3:59" ht="15" x14ac:dyDescent="0.25">
      <c r="C1393"/>
      <c r="D1393"/>
      <c r="E1393"/>
      <c r="AH1393"/>
      <c r="BG1393"/>
    </row>
    <row r="1394" spans="3:59" ht="15" x14ac:dyDescent="0.25">
      <c r="C1394"/>
      <c r="D1394"/>
      <c r="E1394"/>
      <c r="AH1394"/>
      <c r="BG1394"/>
    </row>
    <row r="1395" spans="3:59" ht="15" x14ac:dyDescent="0.25">
      <c r="C1395"/>
      <c r="D1395"/>
      <c r="E1395"/>
      <c r="AH1395"/>
      <c r="BG1395"/>
    </row>
    <row r="1396" spans="3:59" ht="15" x14ac:dyDescent="0.25">
      <c r="C1396"/>
      <c r="D1396"/>
      <c r="E1396"/>
      <c r="AH1396"/>
      <c r="BG1396"/>
    </row>
    <row r="1397" spans="3:59" ht="15" x14ac:dyDescent="0.25">
      <c r="C1397"/>
      <c r="D1397"/>
      <c r="E1397"/>
      <c r="AH1397"/>
      <c r="BG1397"/>
    </row>
    <row r="1398" spans="3:59" ht="15" x14ac:dyDescent="0.25">
      <c r="C1398"/>
      <c r="D1398"/>
      <c r="E1398"/>
      <c r="AH1398"/>
      <c r="BG1398"/>
    </row>
    <row r="1399" spans="3:59" ht="15" x14ac:dyDescent="0.25">
      <c r="C1399"/>
      <c r="D1399"/>
      <c r="E1399"/>
      <c r="AH1399"/>
      <c r="BG1399"/>
    </row>
    <row r="1400" spans="3:59" ht="15" x14ac:dyDescent="0.25">
      <c r="C1400"/>
      <c r="D1400"/>
      <c r="E1400"/>
      <c r="AH1400"/>
      <c r="BG1400"/>
    </row>
    <row r="1401" spans="3:59" ht="15" x14ac:dyDescent="0.25">
      <c r="C1401"/>
      <c r="D1401"/>
      <c r="E1401"/>
      <c r="AH1401"/>
      <c r="BG1401"/>
    </row>
    <row r="1402" spans="3:59" ht="15" x14ac:dyDescent="0.25">
      <c r="C1402"/>
      <c r="D1402"/>
      <c r="E1402"/>
      <c r="AH1402"/>
      <c r="BG1402"/>
    </row>
    <row r="1403" spans="3:59" ht="15" x14ac:dyDescent="0.25">
      <c r="C1403"/>
      <c r="D1403"/>
      <c r="E1403"/>
      <c r="AH1403"/>
      <c r="BG1403"/>
    </row>
    <row r="1404" spans="3:59" ht="15" x14ac:dyDescent="0.25">
      <c r="C1404"/>
      <c r="D1404"/>
      <c r="E1404"/>
      <c r="AH1404"/>
      <c r="BG1404"/>
    </row>
    <row r="1405" spans="3:59" ht="15" x14ac:dyDescent="0.25">
      <c r="C1405"/>
      <c r="D1405"/>
      <c r="E1405"/>
      <c r="AH1405"/>
      <c r="BG1405"/>
    </row>
    <row r="1406" spans="3:59" ht="15" x14ac:dyDescent="0.25">
      <c r="C1406"/>
      <c r="D1406"/>
      <c r="E1406"/>
      <c r="AH1406"/>
      <c r="BG1406"/>
    </row>
    <row r="1407" spans="3:59" ht="15" x14ac:dyDescent="0.25">
      <c r="C1407"/>
      <c r="D1407"/>
      <c r="E1407"/>
      <c r="AH1407"/>
      <c r="BG1407"/>
    </row>
    <row r="1408" spans="3:59" ht="15" x14ac:dyDescent="0.25">
      <c r="C1408"/>
      <c r="D1408"/>
      <c r="E1408"/>
      <c r="AH1408"/>
      <c r="BG1408"/>
    </row>
    <row r="1409" spans="3:59" ht="15" x14ac:dyDescent="0.25">
      <c r="C1409"/>
      <c r="D1409"/>
      <c r="E1409"/>
      <c r="AH1409"/>
      <c r="BG1409"/>
    </row>
    <row r="1410" spans="3:59" ht="15" x14ac:dyDescent="0.25">
      <c r="C1410"/>
      <c r="D1410"/>
      <c r="E1410"/>
      <c r="AH1410"/>
      <c r="BG1410"/>
    </row>
    <row r="1411" spans="3:59" ht="15" x14ac:dyDescent="0.25">
      <c r="C1411"/>
      <c r="D1411"/>
      <c r="E1411"/>
      <c r="AH1411"/>
      <c r="BG1411"/>
    </row>
    <row r="1412" spans="3:59" ht="15" x14ac:dyDescent="0.25">
      <c r="C1412"/>
      <c r="D1412"/>
      <c r="E1412"/>
      <c r="AH1412"/>
      <c r="BG1412"/>
    </row>
    <row r="1413" spans="3:59" ht="15" x14ac:dyDescent="0.25">
      <c r="C1413"/>
      <c r="D1413"/>
      <c r="E1413"/>
      <c r="AH1413"/>
      <c r="BG1413"/>
    </row>
    <row r="1414" spans="3:59" ht="15" x14ac:dyDescent="0.25">
      <c r="C1414"/>
      <c r="D1414"/>
      <c r="E1414"/>
      <c r="AH1414"/>
      <c r="BG1414"/>
    </row>
    <row r="1415" spans="3:59" ht="15" x14ac:dyDescent="0.25">
      <c r="C1415"/>
      <c r="D1415"/>
      <c r="E1415"/>
      <c r="AH1415"/>
      <c r="BG1415"/>
    </row>
    <row r="1416" spans="3:59" ht="15" x14ac:dyDescent="0.25">
      <c r="C1416"/>
      <c r="D1416"/>
      <c r="E1416"/>
      <c r="AH1416"/>
      <c r="BG1416"/>
    </row>
    <row r="1417" spans="3:59" ht="15" x14ac:dyDescent="0.25">
      <c r="C1417"/>
      <c r="D1417"/>
      <c r="E1417"/>
      <c r="AH1417"/>
      <c r="BG1417"/>
    </row>
    <row r="1418" spans="3:59" ht="15" x14ac:dyDescent="0.25">
      <c r="C1418"/>
      <c r="D1418"/>
      <c r="E1418"/>
      <c r="AH1418"/>
      <c r="BG1418"/>
    </row>
    <row r="1419" spans="3:59" ht="15" x14ac:dyDescent="0.25">
      <c r="C1419"/>
      <c r="D1419"/>
      <c r="E1419"/>
      <c r="AH1419"/>
      <c r="BG1419"/>
    </row>
    <row r="1420" spans="3:59" ht="15" x14ac:dyDescent="0.25">
      <c r="C1420"/>
      <c r="D1420"/>
      <c r="E1420"/>
      <c r="AH1420"/>
      <c r="BG1420"/>
    </row>
    <row r="1421" spans="3:59" ht="15" x14ac:dyDescent="0.25">
      <c r="C1421"/>
      <c r="D1421"/>
      <c r="E1421"/>
      <c r="AH1421"/>
      <c r="BG1421"/>
    </row>
    <row r="1422" spans="3:59" ht="15" x14ac:dyDescent="0.25">
      <c r="C1422"/>
      <c r="D1422"/>
      <c r="E1422"/>
      <c r="AH1422"/>
      <c r="BG1422"/>
    </row>
    <row r="1423" spans="3:59" ht="15" x14ac:dyDescent="0.25">
      <c r="C1423"/>
      <c r="D1423"/>
      <c r="E1423"/>
      <c r="AH1423"/>
      <c r="BG1423"/>
    </row>
    <row r="1424" spans="3:59" ht="15" x14ac:dyDescent="0.25">
      <c r="C1424"/>
      <c r="D1424"/>
      <c r="E1424"/>
      <c r="AH1424"/>
      <c r="BG1424"/>
    </row>
    <row r="1425" spans="3:59" ht="15" x14ac:dyDescent="0.25">
      <c r="C1425"/>
      <c r="D1425"/>
      <c r="E1425"/>
      <c r="AH1425"/>
      <c r="BG1425"/>
    </row>
    <row r="1426" spans="3:59" ht="15" x14ac:dyDescent="0.25">
      <c r="C1426"/>
      <c r="D1426"/>
      <c r="E1426"/>
      <c r="AH1426"/>
      <c r="BG1426"/>
    </row>
    <row r="1427" spans="3:59" ht="15" x14ac:dyDescent="0.25">
      <c r="C1427"/>
      <c r="D1427"/>
      <c r="E1427"/>
      <c r="AH1427"/>
      <c r="BG1427"/>
    </row>
    <row r="1428" spans="3:59" ht="15" x14ac:dyDescent="0.25">
      <c r="C1428"/>
      <c r="D1428"/>
      <c r="E1428"/>
      <c r="AH1428"/>
      <c r="BG1428"/>
    </row>
    <row r="1429" spans="3:59" ht="15" x14ac:dyDescent="0.25">
      <c r="C1429"/>
      <c r="D1429"/>
      <c r="E1429"/>
      <c r="AH1429"/>
      <c r="BG1429"/>
    </row>
    <row r="1430" spans="3:59" ht="15" x14ac:dyDescent="0.25">
      <c r="C1430"/>
      <c r="D1430"/>
      <c r="E1430"/>
      <c r="AH1430"/>
      <c r="BG1430"/>
    </row>
    <row r="1431" spans="3:59" ht="15" x14ac:dyDescent="0.25">
      <c r="C1431"/>
      <c r="D1431"/>
      <c r="E1431"/>
      <c r="AH1431"/>
      <c r="BG1431"/>
    </row>
    <row r="1432" spans="3:59" ht="15" x14ac:dyDescent="0.25">
      <c r="C1432"/>
      <c r="D1432"/>
      <c r="E1432"/>
      <c r="AH1432"/>
      <c r="BG1432"/>
    </row>
    <row r="1433" spans="3:59" ht="15" x14ac:dyDescent="0.25">
      <c r="C1433"/>
      <c r="D1433"/>
      <c r="E1433"/>
      <c r="AH1433"/>
      <c r="BG1433"/>
    </row>
    <row r="1434" spans="3:59" ht="15" x14ac:dyDescent="0.25">
      <c r="C1434"/>
      <c r="D1434"/>
      <c r="E1434"/>
      <c r="AH1434"/>
      <c r="BG1434"/>
    </row>
    <row r="1435" spans="3:59" ht="15" x14ac:dyDescent="0.25">
      <c r="C1435"/>
      <c r="D1435"/>
      <c r="E1435"/>
      <c r="AH1435"/>
      <c r="BG1435"/>
    </row>
    <row r="1436" spans="3:59" ht="15" x14ac:dyDescent="0.25">
      <c r="C1436"/>
      <c r="D1436"/>
      <c r="E1436"/>
      <c r="AH1436"/>
      <c r="BG1436"/>
    </row>
    <row r="1437" spans="3:59" ht="15" x14ac:dyDescent="0.25">
      <c r="C1437"/>
      <c r="D1437"/>
      <c r="E1437"/>
      <c r="AH1437"/>
      <c r="BG1437"/>
    </row>
    <row r="1438" spans="3:59" ht="15" x14ac:dyDescent="0.25">
      <c r="C1438"/>
      <c r="D1438"/>
      <c r="E1438"/>
      <c r="AH1438"/>
      <c r="BG1438"/>
    </row>
    <row r="1439" spans="3:59" ht="15" x14ac:dyDescent="0.25">
      <c r="C1439"/>
      <c r="D1439"/>
      <c r="E1439"/>
      <c r="AH1439"/>
      <c r="BG1439"/>
    </row>
    <row r="1440" spans="3:59" ht="15" x14ac:dyDescent="0.25">
      <c r="C1440"/>
      <c r="D1440"/>
      <c r="E1440"/>
      <c r="AH1440"/>
      <c r="BG1440"/>
    </row>
    <row r="1441" spans="3:59" ht="15" x14ac:dyDescent="0.25">
      <c r="C1441"/>
      <c r="D1441"/>
      <c r="E1441"/>
      <c r="AH1441"/>
      <c r="BG1441"/>
    </row>
    <row r="1442" spans="3:59" ht="15" x14ac:dyDescent="0.25">
      <c r="C1442"/>
      <c r="D1442"/>
      <c r="E1442"/>
      <c r="AH1442"/>
      <c r="BG1442"/>
    </row>
    <row r="1443" spans="3:59" ht="15" x14ac:dyDescent="0.25">
      <c r="C1443"/>
      <c r="D1443"/>
      <c r="E1443"/>
      <c r="AH1443"/>
      <c r="BG1443"/>
    </row>
    <row r="1444" spans="3:59" ht="15" x14ac:dyDescent="0.25">
      <c r="C1444"/>
      <c r="D1444"/>
      <c r="E1444"/>
      <c r="AH1444"/>
      <c r="BG1444"/>
    </row>
    <row r="1445" spans="3:59" ht="15" x14ac:dyDescent="0.25">
      <c r="C1445"/>
      <c r="D1445"/>
      <c r="E1445"/>
      <c r="AH1445"/>
      <c r="BG1445"/>
    </row>
    <row r="1446" spans="3:59" ht="15" x14ac:dyDescent="0.25">
      <c r="C1446"/>
      <c r="D1446"/>
      <c r="E1446"/>
      <c r="AH1446"/>
      <c r="BG1446"/>
    </row>
    <row r="1447" spans="3:59" ht="15" x14ac:dyDescent="0.25">
      <c r="C1447"/>
      <c r="D1447"/>
      <c r="E1447"/>
      <c r="AH1447"/>
      <c r="BG1447"/>
    </row>
    <row r="1448" spans="3:59" ht="15" x14ac:dyDescent="0.25">
      <c r="C1448"/>
      <c r="D1448"/>
      <c r="E1448"/>
      <c r="AH1448"/>
      <c r="BG1448"/>
    </row>
    <row r="1449" spans="3:59" ht="15" x14ac:dyDescent="0.25">
      <c r="C1449"/>
      <c r="D1449"/>
      <c r="E1449"/>
      <c r="AH1449"/>
      <c r="BG1449"/>
    </row>
    <row r="1450" spans="3:59" ht="15" x14ac:dyDescent="0.25">
      <c r="C1450"/>
      <c r="D1450"/>
      <c r="E1450"/>
      <c r="AH1450"/>
      <c r="BG1450"/>
    </row>
    <row r="1451" spans="3:59" ht="15" x14ac:dyDescent="0.25">
      <c r="C1451"/>
      <c r="D1451"/>
      <c r="E1451"/>
      <c r="AH1451"/>
      <c r="BG1451"/>
    </row>
    <row r="1452" spans="3:59" ht="15" x14ac:dyDescent="0.25">
      <c r="C1452"/>
      <c r="D1452"/>
      <c r="E1452"/>
      <c r="AH1452"/>
      <c r="BG1452"/>
    </row>
    <row r="1453" spans="3:59" ht="15" x14ac:dyDescent="0.25">
      <c r="C1453"/>
      <c r="D1453"/>
      <c r="E1453"/>
      <c r="AH1453"/>
      <c r="BG1453"/>
    </row>
    <row r="1454" spans="3:59" ht="15" x14ac:dyDescent="0.25">
      <c r="C1454"/>
      <c r="D1454"/>
      <c r="E1454"/>
      <c r="AH1454"/>
      <c r="BG1454"/>
    </row>
    <row r="1455" spans="3:59" ht="15" x14ac:dyDescent="0.25">
      <c r="C1455"/>
      <c r="D1455"/>
      <c r="E1455"/>
      <c r="AH1455"/>
      <c r="BG1455"/>
    </row>
    <row r="1456" spans="3:59" ht="15" x14ac:dyDescent="0.25">
      <c r="C1456"/>
      <c r="D1456"/>
      <c r="E1456"/>
      <c r="AH1456"/>
      <c r="BG1456"/>
    </row>
    <row r="1457" spans="3:59" ht="15" x14ac:dyDescent="0.25">
      <c r="C1457"/>
      <c r="D1457"/>
      <c r="E1457"/>
      <c r="AH1457"/>
      <c r="BG1457"/>
    </row>
    <row r="1458" spans="3:59" ht="15" x14ac:dyDescent="0.25">
      <c r="C1458"/>
      <c r="D1458"/>
      <c r="E1458"/>
      <c r="AH1458"/>
      <c r="BG1458"/>
    </row>
    <row r="1459" spans="3:59" ht="15" x14ac:dyDescent="0.25">
      <c r="C1459"/>
      <c r="D1459"/>
      <c r="E1459"/>
      <c r="AH1459"/>
      <c r="BG1459"/>
    </row>
    <row r="1460" spans="3:59" ht="15" x14ac:dyDescent="0.25">
      <c r="C1460"/>
      <c r="D1460"/>
      <c r="E1460"/>
      <c r="AH1460"/>
      <c r="BG1460"/>
    </row>
    <row r="1461" spans="3:59" ht="15" x14ac:dyDescent="0.25">
      <c r="C1461"/>
      <c r="D1461"/>
      <c r="E1461"/>
      <c r="AH1461"/>
      <c r="BG1461"/>
    </row>
    <row r="1462" spans="3:59" ht="15" x14ac:dyDescent="0.25">
      <c r="C1462"/>
      <c r="D1462"/>
      <c r="E1462"/>
      <c r="AH1462"/>
      <c r="BG1462"/>
    </row>
    <row r="1463" spans="3:59" ht="15" x14ac:dyDescent="0.25">
      <c r="C1463"/>
      <c r="D1463"/>
      <c r="E1463"/>
      <c r="AH1463"/>
      <c r="BG1463"/>
    </row>
    <row r="1464" spans="3:59" ht="15" x14ac:dyDescent="0.25">
      <c r="C1464"/>
      <c r="D1464"/>
      <c r="E1464"/>
      <c r="AH1464"/>
      <c r="BG1464"/>
    </row>
    <row r="1465" spans="3:59" ht="15" x14ac:dyDescent="0.25">
      <c r="C1465"/>
      <c r="D1465"/>
      <c r="E1465"/>
      <c r="AH1465"/>
      <c r="BG1465"/>
    </row>
    <row r="1466" spans="3:59" ht="15" x14ac:dyDescent="0.25">
      <c r="C1466"/>
      <c r="D1466"/>
      <c r="E1466"/>
      <c r="AH1466"/>
      <c r="BG1466"/>
    </row>
    <row r="1467" spans="3:59" ht="15" x14ac:dyDescent="0.25">
      <c r="C1467"/>
      <c r="D1467"/>
      <c r="E1467"/>
      <c r="AH1467"/>
      <c r="BG1467"/>
    </row>
    <row r="1468" spans="3:59" ht="15" x14ac:dyDescent="0.25">
      <c r="C1468"/>
      <c r="D1468"/>
      <c r="E1468"/>
      <c r="AH1468"/>
      <c r="BG1468"/>
    </row>
    <row r="1469" spans="3:59" ht="15" x14ac:dyDescent="0.25">
      <c r="C1469"/>
      <c r="D1469"/>
      <c r="E1469"/>
      <c r="AH1469"/>
      <c r="BG1469"/>
    </row>
    <row r="1470" spans="3:59" ht="15" x14ac:dyDescent="0.25">
      <c r="C1470"/>
      <c r="D1470"/>
      <c r="E1470"/>
      <c r="AH1470"/>
      <c r="BG1470"/>
    </row>
    <row r="1471" spans="3:59" ht="15" x14ac:dyDescent="0.25">
      <c r="C1471"/>
      <c r="D1471"/>
      <c r="E1471"/>
      <c r="AH1471"/>
      <c r="BG1471"/>
    </row>
    <row r="1472" spans="3:59" ht="15" x14ac:dyDescent="0.25">
      <c r="C1472"/>
      <c r="D1472"/>
      <c r="E1472"/>
      <c r="AH1472"/>
      <c r="BG1472"/>
    </row>
    <row r="1473" spans="3:59" ht="15" x14ac:dyDescent="0.25">
      <c r="C1473"/>
      <c r="D1473"/>
      <c r="E1473"/>
      <c r="AH1473"/>
      <c r="BG1473"/>
    </row>
    <row r="1474" spans="3:59" ht="15" x14ac:dyDescent="0.25">
      <c r="C1474"/>
      <c r="D1474"/>
      <c r="E1474"/>
      <c r="AH1474"/>
      <c r="BG1474"/>
    </row>
    <row r="1475" spans="3:59" ht="15" x14ac:dyDescent="0.25">
      <c r="C1475"/>
      <c r="D1475"/>
      <c r="E1475"/>
      <c r="AH1475"/>
      <c r="BG1475"/>
    </row>
    <row r="1476" spans="3:59" ht="15" x14ac:dyDescent="0.25">
      <c r="C1476"/>
      <c r="D1476"/>
      <c r="E1476"/>
      <c r="AH1476"/>
      <c r="BG1476"/>
    </row>
    <row r="1477" spans="3:59" ht="15" x14ac:dyDescent="0.25">
      <c r="C1477"/>
      <c r="D1477"/>
      <c r="E1477"/>
      <c r="AH1477"/>
      <c r="BG1477"/>
    </row>
    <row r="1478" spans="3:59" ht="15" x14ac:dyDescent="0.25">
      <c r="C1478"/>
      <c r="D1478"/>
      <c r="E1478"/>
      <c r="AH1478"/>
      <c r="BG1478"/>
    </row>
    <row r="1479" spans="3:59" ht="15" x14ac:dyDescent="0.25">
      <c r="C1479"/>
      <c r="D1479"/>
      <c r="E1479"/>
      <c r="AH1479"/>
      <c r="BG1479"/>
    </row>
    <row r="1480" spans="3:59" ht="15" x14ac:dyDescent="0.25">
      <c r="C1480"/>
      <c r="D1480"/>
      <c r="E1480"/>
      <c r="AH1480"/>
      <c r="BG1480"/>
    </row>
    <row r="1481" spans="3:59" ht="15" x14ac:dyDescent="0.25">
      <c r="C1481"/>
      <c r="D1481"/>
      <c r="E1481"/>
      <c r="AH1481"/>
      <c r="BG1481"/>
    </row>
    <row r="1482" spans="3:59" ht="15" x14ac:dyDescent="0.25">
      <c r="C1482"/>
      <c r="D1482"/>
      <c r="E1482"/>
      <c r="AH1482"/>
      <c r="BG1482"/>
    </row>
    <row r="1483" spans="3:59" ht="15" x14ac:dyDescent="0.25">
      <c r="C1483"/>
      <c r="D1483"/>
      <c r="E1483"/>
      <c r="AH1483"/>
      <c r="BG1483"/>
    </row>
    <row r="1484" spans="3:59" ht="15" x14ac:dyDescent="0.25">
      <c r="C1484"/>
      <c r="D1484"/>
      <c r="E1484"/>
      <c r="AH1484"/>
      <c r="BG1484"/>
    </row>
    <row r="1485" spans="3:59" ht="15" x14ac:dyDescent="0.25">
      <c r="C1485"/>
      <c r="D1485"/>
      <c r="E1485"/>
      <c r="AH1485"/>
      <c r="BG1485"/>
    </row>
    <row r="1486" spans="3:59" ht="15" x14ac:dyDescent="0.25">
      <c r="C1486"/>
      <c r="D1486"/>
      <c r="E1486"/>
      <c r="AH1486"/>
      <c r="BG1486"/>
    </row>
    <row r="1487" spans="3:59" ht="15" x14ac:dyDescent="0.25">
      <c r="C1487"/>
      <c r="D1487"/>
      <c r="E1487"/>
      <c r="AH1487"/>
      <c r="BG1487"/>
    </row>
    <row r="1488" spans="3:59" ht="15" x14ac:dyDescent="0.25">
      <c r="C1488"/>
      <c r="D1488"/>
      <c r="E1488"/>
      <c r="AH1488"/>
      <c r="BG1488"/>
    </row>
    <row r="1489" spans="3:59" ht="15" x14ac:dyDescent="0.25">
      <c r="C1489"/>
      <c r="D1489"/>
      <c r="E1489"/>
      <c r="AH1489"/>
      <c r="BG1489"/>
    </row>
    <row r="1490" spans="3:59" ht="15" x14ac:dyDescent="0.25">
      <c r="C1490"/>
      <c r="D1490"/>
      <c r="E1490"/>
      <c r="AH1490"/>
      <c r="BG1490"/>
    </row>
    <row r="1491" spans="3:59" ht="15" x14ac:dyDescent="0.25">
      <c r="C1491"/>
      <c r="D1491"/>
      <c r="E1491"/>
      <c r="AH1491"/>
      <c r="BG1491"/>
    </row>
    <row r="1492" spans="3:59" ht="15" x14ac:dyDescent="0.25">
      <c r="C1492"/>
      <c r="D1492"/>
      <c r="E1492"/>
      <c r="AH1492"/>
      <c r="BG1492"/>
    </row>
    <row r="1493" spans="3:59" ht="15" x14ac:dyDescent="0.25">
      <c r="C1493"/>
      <c r="D1493"/>
      <c r="E1493"/>
      <c r="AH1493"/>
      <c r="BG1493"/>
    </row>
    <row r="1494" spans="3:59" ht="15" x14ac:dyDescent="0.25">
      <c r="C1494"/>
      <c r="D1494"/>
      <c r="E1494"/>
      <c r="AH1494"/>
      <c r="BG1494"/>
    </row>
    <row r="1495" spans="3:59" ht="15" x14ac:dyDescent="0.25">
      <c r="C1495"/>
      <c r="D1495"/>
      <c r="E1495"/>
      <c r="AH1495"/>
      <c r="BG1495"/>
    </row>
    <row r="1496" spans="3:59" ht="15" x14ac:dyDescent="0.25">
      <c r="C1496"/>
      <c r="D1496"/>
      <c r="E1496"/>
      <c r="AH1496"/>
      <c r="BG1496"/>
    </row>
    <row r="1497" spans="3:59" ht="15" x14ac:dyDescent="0.25">
      <c r="C1497"/>
      <c r="D1497"/>
      <c r="E1497"/>
      <c r="AH1497"/>
      <c r="BG1497"/>
    </row>
    <row r="1498" spans="3:59" ht="15" x14ac:dyDescent="0.25">
      <c r="C1498"/>
      <c r="D1498"/>
      <c r="E1498"/>
      <c r="AH1498"/>
      <c r="BG1498"/>
    </row>
    <row r="1499" spans="3:59" ht="15" x14ac:dyDescent="0.25">
      <c r="C1499"/>
      <c r="D1499"/>
      <c r="E1499"/>
      <c r="AH1499"/>
      <c r="BG1499"/>
    </row>
    <row r="1500" spans="3:59" ht="15" x14ac:dyDescent="0.25">
      <c r="C1500"/>
      <c r="D1500"/>
      <c r="E1500"/>
      <c r="AH1500"/>
      <c r="BG1500"/>
    </row>
    <row r="1501" spans="3:59" ht="15" x14ac:dyDescent="0.25">
      <c r="C1501"/>
      <c r="D1501"/>
      <c r="E1501"/>
      <c r="AH1501"/>
      <c r="BG1501"/>
    </row>
    <row r="1502" spans="3:59" ht="15" x14ac:dyDescent="0.25">
      <c r="C1502"/>
      <c r="D1502"/>
      <c r="E1502"/>
      <c r="AH1502"/>
      <c r="BG1502"/>
    </row>
    <row r="1503" spans="3:59" ht="15" x14ac:dyDescent="0.25">
      <c r="C1503"/>
      <c r="D1503"/>
      <c r="E1503"/>
      <c r="AH1503"/>
      <c r="BG1503"/>
    </row>
    <row r="1504" spans="3:59" ht="15" x14ac:dyDescent="0.25">
      <c r="C1504"/>
      <c r="D1504"/>
      <c r="E1504"/>
      <c r="AH1504"/>
      <c r="BG1504"/>
    </row>
    <row r="1505" spans="3:59" ht="15" x14ac:dyDescent="0.25">
      <c r="C1505"/>
      <c r="D1505"/>
      <c r="E1505"/>
      <c r="AH1505"/>
      <c r="BG1505"/>
    </row>
    <row r="1506" spans="3:59" ht="15" x14ac:dyDescent="0.25">
      <c r="C1506"/>
      <c r="D1506"/>
      <c r="E1506"/>
      <c r="AH1506"/>
      <c r="BG1506"/>
    </row>
    <row r="1507" spans="3:59" ht="15" x14ac:dyDescent="0.25">
      <c r="C1507"/>
      <c r="D1507"/>
      <c r="E1507"/>
      <c r="AH1507"/>
      <c r="BG1507"/>
    </row>
    <row r="1508" spans="3:59" ht="15" x14ac:dyDescent="0.25">
      <c r="C1508"/>
      <c r="D1508"/>
      <c r="E1508"/>
      <c r="AH1508"/>
      <c r="BG1508"/>
    </row>
    <row r="1509" spans="3:59" ht="15" x14ac:dyDescent="0.25">
      <c r="C1509"/>
      <c r="D1509"/>
      <c r="E1509"/>
      <c r="AH1509"/>
      <c r="BG1509"/>
    </row>
    <row r="1510" spans="3:59" ht="15" x14ac:dyDescent="0.25">
      <c r="C1510"/>
      <c r="D1510"/>
      <c r="E1510"/>
      <c r="AH1510"/>
      <c r="BG1510"/>
    </row>
    <row r="1511" spans="3:59" ht="15" x14ac:dyDescent="0.25">
      <c r="C1511"/>
      <c r="D1511"/>
      <c r="E1511"/>
      <c r="AH1511"/>
      <c r="BG1511"/>
    </row>
    <row r="1512" spans="3:59" ht="15" x14ac:dyDescent="0.25">
      <c r="C1512"/>
      <c r="D1512"/>
      <c r="E1512"/>
      <c r="AH1512"/>
      <c r="BG1512"/>
    </row>
    <row r="1513" spans="3:59" ht="15" x14ac:dyDescent="0.25">
      <c r="C1513"/>
      <c r="D1513"/>
      <c r="E1513"/>
      <c r="AH1513"/>
      <c r="BG1513"/>
    </row>
    <row r="1514" spans="3:59" ht="15" x14ac:dyDescent="0.25">
      <c r="C1514"/>
      <c r="D1514"/>
      <c r="E1514"/>
      <c r="AH1514"/>
      <c r="BG1514"/>
    </row>
    <row r="1515" spans="3:59" ht="15" x14ac:dyDescent="0.25">
      <c r="C1515"/>
      <c r="D1515"/>
      <c r="E1515"/>
      <c r="AH1515"/>
      <c r="BG1515"/>
    </row>
    <row r="1516" spans="3:59" ht="15" x14ac:dyDescent="0.25">
      <c r="C1516"/>
      <c r="D1516"/>
      <c r="E1516"/>
      <c r="AH1516"/>
      <c r="BG1516"/>
    </row>
    <row r="1517" spans="3:59" ht="15" x14ac:dyDescent="0.25">
      <c r="C1517"/>
      <c r="D1517"/>
      <c r="E1517"/>
      <c r="AH1517"/>
      <c r="BG1517"/>
    </row>
    <row r="1518" spans="3:59" ht="15" x14ac:dyDescent="0.25">
      <c r="C1518"/>
      <c r="D1518"/>
      <c r="E1518"/>
      <c r="AH1518"/>
      <c r="BG1518"/>
    </row>
    <row r="1519" spans="3:59" ht="15" x14ac:dyDescent="0.25">
      <c r="C1519"/>
      <c r="D1519"/>
      <c r="E1519"/>
      <c r="AH1519"/>
      <c r="BG1519"/>
    </row>
    <row r="1520" spans="3:59" ht="15" x14ac:dyDescent="0.25">
      <c r="C1520"/>
      <c r="D1520"/>
      <c r="E1520"/>
      <c r="AH1520"/>
      <c r="BG1520"/>
    </row>
    <row r="1521" spans="3:59" ht="15" x14ac:dyDescent="0.25">
      <c r="C1521"/>
      <c r="D1521"/>
      <c r="E1521"/>
      <c r="AH1521"/>
      <c r="BG1521"/>
    </row>
    <row r="1522" spans="3:59" ht="15" x14ac:dyDescent="0.25">
      <c r="C1522"/>
      <c r="D1522"/>
      <c r="E1522"/>
      <c r="AH1522"/>
      <c r="BG1522"/>
    </row>
    <row r="1523" spans="3:59" ht="15" x14ac:dyDescent="0.25">
      <c r="C1523"/>
      <c r="D1523"/>
      <c r="E1523"/>
      <c r="AH1523"/>
      <c r="BG1523"/>
    </row>
    <row r="1524" spans="3:59" ht="15" x14ac:dyDescent="0.25">
      <c r="C1524"/>
      <c r="D1524"/>
      <c r="E1524"/>
      <c r="AH1524"/>
      <c r="BG1524"/>
    </row>
    <row r="1525" spans="3:59" ht="15" x14ac:dyDescent="0.25">
      <c r="C1525"/>
      <c r="D1525"/>
      <c r="E1525"/>
      <c r="AH1525"/>
      <c r="BG1525"/>
    </row>
    <row r="1526" spans="3:59" ht="15" x14ac:dyDescent="0.25">
      <c r="C1526"/>
      <c r="D1526"/>
      <c r="E1526"/>
      <c r="AH1526"/>
      <c r="BG1526"/>
    </row>
    <row r="1527" spans="3:59" ht="15" x14ac:dyDescent="0.25">
      <c r="C1527"/>
      <c r="D1527"/>
      <c r="E1527"/>
      <c r="AH1527"/>
      <c r="BG1527"/>
    </row>
    <row r="1528" spans="3:59" ht="15" x14ac:dyDescent="0.25">
      <c r="C1528"/>
      <c r="D1528"/>
      <c r="E1528"/>
      <c r="AH1528"/>
      <c r="BG1528"/>
    </row>
    <row r="1529" spans="3:59" ht="15" x14ac:dyDescent="0.25">
      <c r="C1529"/>
      <c r="D1529"/>
      <c r="E1529"/>
      <c r="AH1529"/>
      <c r="BG1529"/>
    </row>
    <row r="1530" spans="3:59" ht="15" x14ac:dyDescent="0.25">
      <c r="C1530"/>
      <c r="D1530"/>
      <c r="E1530"/>
      <c r="AH1530"/>
      <c r="BG1530"/>
    </row>
    <row r="1531" spans="3:59" ht="15" x14ac:dyDescent="0.25">
      <c r="C1531"/>
      <c r="D1531"/>
      <c r="E1531"/>
      <c r="AH1531"/>
      <c r="BG1531"/>
    </row>
    <row r="1532" spans="3:59" ht="15" x14ac:dyDescent="0.25">
      <c r="C1532"/>
      <c r="D1532"/>
      <c r="E1532"/>
      <c r="AH1532"/>
      <c r="BG1532"/>
    </row>
    <row r="1533" spans="3:59" ht="15" x14ac:dyDescent="0.25">
      <c r="C1533"/>
      <c r="D1533"/>
      <c r="E1533"/>
      <c r="AH1533"/>
      <c r="BG1533"/>
    </row>
    <row r="1534" spans="3:59" ht="15" x14ac:dyDescent="0.25">
      <c r="C1534"/>
      <c r="D1534"/>
      <c r="E1534"/>
      <c r="AH1534"/>
      <c r="BG1534"/>
    </row>
    <row r="1535" spans="3:59" ht="15" x14ac:dyDescent="0.25">
      <c r="C1535"/>
      <c r="D1535"/>
      <c r="E1535"/>
      <c r="AH1535"/>
      <c r="BG1535"/>
    </row>
    <row r="1536" spans="3:59" ht="15" x14ac:dyDescent="0.25">
      <c r="C1536"/>
      <c r="D1536"/>
      <c r="E1536"/>
      <c r="AH1536"/>
      <c r="BG1536"/>
    </row>
    <row r="1537" spans="3:59" ht="15" x14ac:dyDescent="0.25">
      <c r="C1537"/>
      <c r="D1537"/>
      <c r="E1537"/>
      <c r="AH1537"/>
      <c r="BG1537"/>
    </row>
    <row r="1538" spans="3:59" ht="15" x14ac:dyDescent="0.25">
      <c r="C1538"/>
      <c r="D1538"/>
      <c r="E1538"/>
      <c r="AH1538"/>
      <c r="BG1538"/>
    </row>
    <row r="1539" spans="3:59" ht="15" x14ac:dyDescent="0.25">
      <c r="C1539"/>
      <c r="D1539"/>
      <c r="E1539"/>
      <c r="AH1539"/>
      <c r="BG1539"/>
    </row>
    <row r="1540" spans="3:59" ht="15" x14ac:dyDescent="0.25">
      <c r="C1540"/>
      <c r="D1540"/>
      <c r="E1540"/>
      <c r="AH1540"/>
      <c r="BG1540"/>
    </row>
    <row r="1541" spans="3:59" ht="15" x14ac:dyDescent="0.25">
      <c r="C1541"/>
      <c r="D1541"/>
      <c r="E1541"/>
      <c r="AH1541"/>
      <c r="BG1541"/>
    </row>
    <row r="1542" spans="3:59" ht="15" x14ac:dyDescent="0.25">
      <c r="C1542"/>
      <c r="D1542"/>
      <c r="E1542"/>
      <c r="AH1542"/>
      <c r="BG1542"/>
    </row>
    <row r="1543" spans="3:59" ht="15" x14ac:dyDescent="0.25">
      <c r="C1543"/>
      <c r="D1543"/>
      <c r="E1543"/>
      <c r="AH1543"/>
      <c r="BG1543"/>
    </row>
    <row r="1544" spans="3:59" ht="15" x14ac:dyDescent="0.25">
      <c r="C1544"/>
      <c r="D1544"/>
      <c r="E1544"/>
      <c r="AH1544"/>
      <c r="BG1544"/>
    </row>
    <row r="1545" spans="3:59" ht="15" x14ac:dyDescent="0.25">
      <c r="C1545"/>
      <c r="D1545"/>
      <c r="E1545"/>
      <c r="AH1545"/>
      <c r="BG1545"/>
    </row>
    <row r="1546" spans="3:59" ht="15" x14ac:dyDescent="0.25">
      <c r="C1546"/>
      <c r="D1546"/>
      <c r="E1546"/>
      <c r="AH1546"/>
      <c r="BG1546"/>
    </row>
    <row r="1547" spans="3:59" ht="15" x14ac:dyDescent="0.25">
      <c r="C1547"/>
      <c r="D1547"/>
      <c r="E1547"/>
      <c r="AH1547"/>
      <c r="BG1547"/>
    </row>
    <row r="1548" spans="3:59" ht="15" x14ac:dyDescent="0.25">
      <c r="C1548"/>
      <c r="D1548"/>
      <c r="E1548"/>
      <c r="AH1548"/>
      <c r="BG1548"/>
    </row>
    <row r="1549" spans="3:59" ht="15" x14ac:dyDescent="0.25">
      <c r="C1549"/>
      <c r="D1549"/>
      <c r="E1549"/>
      <c r="AH1549"/>
      <c r="BG1549"/>
    </row>
    <row r="1550" spans="3:59" ht="15" x14ac:dyDescent="0.25">
      <c r="C1550"/>
      <c r="D1550"/>
      <c r="E1550"/>
      <c r="AH1550"/>
      <c r="BG1550"/>
    </row>
    <row r="1551" spans="3:59" ht="15" x14ac:dyDescent="0.25">
      <c r="C1551"/>
      <c r="D1551"/>
      <c r="E1551"/>
      <c r="AH1551"/>
      <c r="BG1551"/>
    </row>
    <row r="1552" spans="3:59" ht="15" x14ac:dyDescent="0.25">
      <c r="C1552"/>
      <c r="D1552"/>
      <c r="E1552"/>
      <c r="AH1552"/>
      <c r="BG1552"/>
    </row>
    <row r="1553" spans="3:59" ht="15" x14ac:dyDescent="0.25">
      <c r="C1553"/>
      <c r="D1553"/>
      <c r="E1553"/>
      <c r="AH1553"/>
      <c r="BG1553"/>
    </row>
    <row r="1554" spans="3:59" ht="15" x14ac:dyDescent="0.25">
      <c r="C1554"/>
      <c r="D1554"/>
      <c r="E1554"/>
      <c r="AH1554"/>
      <c r="BG1554"/>
    </row>
    <row r="1555" spans="3:59" ht="15" x14ac:dyDescent="0.25">
      <c r="C1555"/>
      <c r="D1555"/>
      <c r="E1555"/>
      <c r="AH1555"/>
      <c r="BG1555"/>
    </row>
    <row r="1556" spans="3:59" ht="15" x14ac:dyDescent="0.25">
      <c r="C1556"/>
      <c r="D1556"/>
      <c r="E1556"/>
      <c r="AH1556"/>
      <c r="BG1556"/>
    </row>
    <row r="1557" spans="3:59" ht="15" x14ac:dyDescent="0.25">
      <c r="C1557"/>
      <c r="D1557"/>
      <c r="E1557"/>
      <c r="AH1557"/>
      <c r="BG1557"/>
    </row>
    <row r="1558" spans="3:59" ht="15" x14ac:dyDescent="0.25">
      <c r="C1558"/>
      <c r="D1558"/>
      <c r="E1558"/>
      <c r="AH1558"/>
      <c r="BG1558"/>
    </row>
    <row r="1559" spans="3:59" ht="15" x14ac:dyDescent="0.25">
      <c r="C1559"/>
      <c r="D1559"/>
      <c r="E1559"/>
      <c r="AH1559"/>
      <c r="BG1559"/>
    </row>
    <row r="1560" spans="3:59" ht="15" x14ac:dyDescent="0.25">
      <c r="C1560"/>
      <c r="D1560"/>
      <c r="E1560"/>
      <c r="AH1560"/>
      <c r="BG1560"/>
    </row>
    <row r="1561" spans="3:59" ht="15" x14ac:dyDescent="0.25">
      <c r="C1561"/>
      <c r="D1561"/>
      <c r="E1561"/>
      <c r="AH1561"/>
      <c r="BG1561"/>
    </row>
    <row r="1562" spans="3:59" ht="15" x14ac:dyDescent="0.25">
      <c r="C1562"/>
      <c r="D1562"/>
      <c r="E1562"/>
      <c r="AH1562"/>
      <c r="BG1562"/>
    </row>
    <row r="1563" spans="3:59" ht="15" x14ac:dyDescent="0.25">
      <c r="C1563"/>
      <c r="D1563"/>
      <c r="E1563"/>
      <c r="AH1563"/>
      <c r="BG1563"/>
    </row>
    <row r="1564" spans="3:59" ht="15" x14ac:dyDescent="0.25">
      <c r="C1564"/>
      <c r="D1564"/>
      <c r="E1564"/>
      <c r="AH1564"/>
      <c r="BG1564"/>
    </row>
    <row r="1565" spans="3:59" ht="15" x14ac:dyDescent="0.25">
      <c r="C1565"/>
      <c r="D1565"/>
      <c r="E1565"/>
      <c r="AH1565"/>
      <c r="BG1565"/>
    </row>
    <row r="1566" spans="3:59" ht="15" x14ac:dyDescent="0.25">
      <c r="C1566"/>
      <c r="D1566"/>
      <c r="E1566"/>
      <c r="AH1566"/>
      <c r="BG1566"/>
    </row>
    <row r="1567" spans="3:59" ht="15" x14ac:dyDescent="0.25">
      <c r="C1567"/>
      <c r="D1567"/>
      <c r="E1567"/>
      <c r="AH1567"/>
      <c r="BG1567"/>
    </row>
    <row r="1568" spans="3:59" ht="15" x14ac:dyDescent="0.25">
      <c r="C1568"/>
      <c r="D1568"/>
      <c r="E1568"/>
      <c r="AH1568"/>
      <c r="BG1568"/>
    </row>
    <row r="1569" spans="3:59" ht="15" x14ac:dyDescent="0.25">
      <c r="C1569"/>
      <c r="D1569"/>
      <c r="E1569"/>
      <c r="AH1569"/>
      <c r="BG1569"/>
    </row>
    <row r="1570" spans="3:59" ht="15" x14ac:dyDescent="0.25">
      <c r="C1570"/>
      <c r="D1570"/>
      <c r="E1570"/>
      <c r="AH1570"/>
      <c r="BG1570"/>
    </row>
    <row r="1571" spans="3:59" ht="15" x14ac:dyDescent="0.25">
      <c r="C1571"/>
      <c r="D1571"/>
      <c r="E1571"/>
      <c r="AH1571"/>
      <c r="BG1571"/>
    </row>
    <row r="1572" spans="3:59" ht="15" x14ac:dyDescent="0.25">
      <c r="C1572"/>
      <c r="D1572"/>
      <c r="E1572"/>
      <c r="AH1572"/>
      <c r="BG1572"/>
    </row>
    <row r="1573" spans="3:59" ht="15" x14ac:dyDescent="0.25">
      <c r="C1573"/>
      <c r="D1573"/>
      <c r="E1573"/>
      <c r="AH1573"/>
      <c r="BG1573"/>
    </row>
    <row r="1574" spans="3:59" ht="15" x14ac:dyDescent="0.25">
      <c r="C1574"/>
      <c r="D1574"/>
      <c r="E1574"/>
      <c r="AH1574"/>
      <c r="BG1574"/>
    </row>
    <row r="1575" spans="3:59" ht="15" x14ac:dyDescent="0.25">
      <c r="C1575"/>
      <c r="D1575"/>
      <c r="E1575"/>
      <c r="AH1575"/>
      <c r="BG1575"/>
    </row>
    <row r="1576" spans="3:59" ht="15" x14ac:dyDescent="0.25">
      <c r="C1576"/>
      <c r="D1576"/>
      <c r="E1576"/>
      <c r="AH1576"/>
      <c r="BG1576"/>
    </row>
    <row r="1577" spans="3:59" ht="15" x14ac:dyDescent="0.25">
      <c r="C1577"/>
      <c r="D1577"/>
      <c r="E1577"/>
      <c r="AH1577"/>
      <c r="BG1577"/>
    </row>
    <row r="1578" spans="3:59" ht="15" x14ac:dyDescent="0.25">
      <c r="C1578"/>
      <c r="D1578"/>
      <c r="E1578"/>
      <c r="AH1578"/>
      <c r="BG1578"/>
    </row>
    <row r="1579" spans="3:59" ht="15" x14ac:dyDescent="0.25">
      <c r="C1579"/>
      <c r="D1579"/>
      <c r="E1579"/>
      <c r="AH1579"/>
      <c r="BG1579"/>
    </row>
    <row r="1580" spans="3:59" ht="15" x14ac:dyDescent="0.25">
      <c r="C1580"/>
      <c r="D1580"/>
      <c r="E1580"/>
      <c r="AH1580"/>
      <c r="BG1580"/>
    </row>
    <row r="1581" spans="3:59" ht="15" x14ac:dyDescent="0.25">
      <c r="C1581"/>
      <c r="D1581"/>
      <c r="E1581"/>
      <c r="AH1581"/>
      <c r="BG1581"/>
    </row>
    <row r="1582" spans="3:59" ht="15" x14ac:dyDescent="0.25">
      <c r="C1582"/>
      <c r="D1582"/>
      <c r="E1582"/>
      <c r="AH1582"/>
      <c r="BG1582"/>
    </row>
    <row r="1583" spans="3:59" ht="15" x14ac:dyDescent="0.25">
      <c r="C1583"/>
      <c r="D1583"/>
      <c r="E1583"/>
      <c r="AH1583"/>
      <c r="BG1583"/>
    </row>
    <row r="1584" spans="3:59" ht="15" x14ac:dyDescent="0.25">
      <c r="C1584"/>
      <c r="D1584"/>
      <c r="E1584"/>
      <c r="AH1584"/>
      <c r="BG1584"/>
    </row>
    <row r="1585" spans="3:59" ht="15" x14ac:dyDescent="0.25">
      <c r="C1585"/>
      <c r="D1585"/>
      <c r="E1585"/>
      <c r="AH1585"/>
      <c r="BG1585"/>
    </row>
    <row r="1586" spans="3:59" ht="15" x14ac:dyDescent="0.25">
      <c r="C1586"/>
      <c r="D1586"/>
      <c r="E1586"/>
      <c r="AH1586"/>
      <c r="BG1586"/>
    </row>
    <row r="1587" spans="3:59" ht="15" x14ac:dyDescent="0.25">
      <c r="C1587"/>
      <c r="D1587"/>
      <c r="E1587"/>
      <c r="AH1587"/>
      <c r="BG1587"/>
    </row>
    <row r="1588" spans="3:59" ht="15" x14ac:dyDescent="0.25">
      <c r="C1588"/>
      <c r="D1588"/>
      <c r="E1588"/>
      <c r="AH1588"/>
      <c r="BG1588"/>
    </row>
    <row r="1589" spans="3:59" ht="15" x14ac:dyDescent="0.25">
      <c r="C1589"/>
      <c r="D1589"/>
      <c r="E1589"/>
      <c r="AH1589"/>
      <c r="BG1589"/>
    </row>
    <row r="1590" spans="3:59" ht="15" x14ac:dyDescent="0.25">
      <c r="C1590"/>
      <c r="D1590"/>
      <c r="E1590"/>
      <c r="AH1590"/>
      <c r="BG1590"/>
    </row>
    <row r="1591" spans="3:59" ht="15" x14ac:dyDescent="0.25">
      <c r="C1591"/>
      <c r="D1591"/>
      <c r="E1591"/>
      <c r="AH1591"/>
      <c r="BG1591"/>
    </row>
    <row r="1592" spans="3:59" ht="15" x14ac:dyDescent="0.25">
      <c r="C1592"/>
      <c r="D1592"/>
      <c r="E1592"/>
      <c r="AH1592"/>
      <c r="BG1592"/>
    </row>
    <row r="1593" spans="3:59" ht="15" x14ac:dyDescent="0.25">
      <c r="C1593"/>
      <c r="D1593"/>
      <c r="E1593"/>
      <c r="AH1593"/>
      <c r="BG1593"/>
    </row>
    <row r="1594" spans="3:59" ht="15" x14ac:dyDescent="0.25">
      <c r="C1594"/>
      <c r="D1594"/>
      <c r="E1594"/>
      <c r="AH1594"/>
      <c r="BG1594"/>
    </row>
    <row r="1595" spans="3:59" ht="15" x14ac:dyDescent="0.25">
      <c r="C1595"/>
      <c r="D1595"/>
      <c r="E1595"/>
      <c r="AH1595"/>
      <c r="BG1595"/>
    </row>
    <row r="1596" spans="3:59" ht="15" x14ac:dyDescent="0.25">
      <c r="C1596"/>
      <c r="D1596"/>
      <c r="E1596"/>
      <c r="AH1596"/>
      <c r="BG1596"/>
    </row>
    <row r="1597" spans="3:59" ht="15" x14ac:dyDescent="0.25">
      <c r="C1597"/>
      <c r="D1597"/>
      <c r="E1597"/>
      <c r="AH1597"/>
      <c r="BG1597"/>
    </row>
    <row r="1598" spans="3:59" ht="15" x14ac:dyDescent="0.25">
      <c r="C1598"/>
      <c r="D1598"/>
      <c r="E1598"/>
      <c r="AH1598"/>
      <c r="BG1598"/>
    </row>
    <row r="1599" spans="3:59" ht="15" x14ac:dyDescent="0.25">
      <c r="C1599"/>
      <c r="D1599"/>
      <c r="E1599"/>
      <c r="AH1599"/>
      <c r="BG1599"/>
    </row>
    <row r="1600" spans="3:59" ht="15" x14ac:dyDescent="0.25">
      <c r="C1600"/>
      <c r="D1600"/>
      <c r="E1600"/>
      <c r="AH1600"/>
      <c r="BG1600"/>
    </row>
    <row r="1601" spans="3:59" ht="15" x14ac:dyDescent="0.25">
      <c r="C1601"/>
      <c r="D1601"/>
      <c r="E1601"/>
      <c r="AH1601"/>
      <c r="BG1601"/>
    </row>
    <row r="1602" spans="3:59" ht="15" x14ac:dyDescent="0.25">
      <c r="C1602"/>
      <c r="D1602"/>
      <c r="E1602"/>
      <c r="AH1602"/>
      <c r="BG1602"/>
    </row>
    <row r="1603" spans="3:59" ht="15" x14ac:dyDescent="0.25">
      <c r="C1603"/>
      <c r="D1603"/>
      <c r="E1603"/>
      <c r="AH1603"/>
      <c r="BG1603"/>
    </row>
    <row r="1604" spans="3:59" ht="15" x14ac:dyDescent="0.25">
      <c r="C1604"/>
      <c r="D1604"/>
      <c r="E1604"/>
      <c r="AH1604"/>
      <c r="BG1604"/>
    </row>
    <row r="1605" spans="3:59" ht="15" x14ac:dyDescent="0.25">
      <c r="C1605"/>
      <c r="D1605"/>
      <c r="E1605"/>
      <c r="AH1605"/>
      <c r="BG1605"/>
    </row>
    <row r="1606" spans="3:59" ht="15" x14ac:dyDescent="0.25">
      <c r="C1606"/>
      <c r="D1606"/>
      <c r="E1606"/>
      <c r="AH1606"/>
      <c r="BG1606"/>
    </row>
    <row r="1607" spans="3:59" ht="15" x14ac:dyDescent="0.25">
      <c r="C1607"/>
      <c r="D1607"/>
      <c r="E1607"/>
      <c r="AH1607"/>
      <c r="BG1607"/>
    </row>
    <row r="1608" spans="3:59" ht="15" x14ac:dyDescent="0.25">
      <c r="C1608"/>
      <c r="D1608"/>
      <c r="E1608"/>
      <c r="AH1608"/>
      <c r="BG1608"/>
    </row>
    <row r="1609" spans="3:59" ht="15" x14ac:dyDescent="0.25">
      <c r="C1609"/>
      <c r="D1609"/>
      <c r="E1609"/>
      <c r="AH1609"/>
      <c r="BG1609"/>
    </row>
    <row r="1610" spans="3:59" ht="15" x14ac:dyDescent="0.25">
      <c r="C1610"/>
      <c r="D1610"/>
      <c r="E1610"/>
      <c r="AH1610"/>
      <c r="BG1610"/>
    </row>
    <row r="1611" spans="3:59" ht="15" x14ac:dyDescent="0.25">
      <c r="C1611"/>
      <c r="D1611"/>
      <c r="E1611"/>
      <c r="AH1611"/>
      <c r="BG1611"/>
    </row>
    <row r="1612" spans="3:59" ht="15" x14ac:dyDescent="0.25">
      <c r="C1612"/>
      <c r="D1612"/>
      <c r="E1612"/>
      <c r="AH1612"/>
      <c r="BG1612"/>
    </row>
    <row r="1613" spans="3:59" ht="15" x14ac:dyDescent="0.25">
      <c r="C1613"/>
      <c r="D1613"/>
      <c r="E1613"/>
      <c r="AH1613"/>
      <c r="BG1613"/>
    </row>
    <row r="1614" spans="3:59" ht="15" x14ac:dyDescent="0.25">
      <c r="C1614"/>
      <c r="D1614"/>
      <c r="E1614"/>
      <c r="AH1614"/>
      <c r="BG1614"/>
    </row>
    <row r="1615" spans="3:59" ht="15" x14ac:dyDescent="0.25">
      <c r="C1615"/>
      <c r="D1615"/>
      <c r="E1615"/>
      <c r="AH1615"/>
      <c r="BG1615"/>
    </row>
    <row r="1616" spans="3:59" ht="15" x14ac:dyDescent="0.25">
      <c r="C1616"/>
      <c r="D1616"/>
      <c r="E1616"/>
      <c r="AH1616"/>
      <c r="BG1616"/>
    </row>
    <row r="1617" spans="3:59" ht="15" x14ac:dyDescent="0.25">
      <c r="C1617"/>
      <c r="D1617"/>
      <c r="E1617"/>
      <c r="AH1617"/>
      <c r="BG1617"/>
    </row>
    <row r="1618" spans="3:59" ht="15" x14ac:dyDescent="0.25">
      <c r="C1618"/>
      <c r="D1618"/>
      <c r="E1618"/>
      <c r="AH1618"/>
      <c r="BG1618"/>
    </row>
    <row r="1619" spans="3:59" ht="15" x14ac:dyDescent="0.25">
      <c r="C1619"/>
      <c r="D1619"/>
      <c r="E1619"/>
      <c r="AH1619"/>
      <c r="BG1619"/>
    </row>
    <row r="1620" spans="3:59" ht="15" x14ac:dyDescent="0.25">
      <c r="C1620"/>
      <c r="D1620"/>
      <c r="E1620"/>
      <c r="AH1620"/>
      <c r="BG1620"/>
    </row>
    <row r="1621" spans="3:59" ht="15" x14ac:dyDescent="0.25">
      <c r="C1621"/>
      <c r="D1621"/>
      <c r="E1621"/>
      <c r="AH1621"/>
      <c r="BG1621"/>
    </row>
    <row r="1622" spans="3:59" ht="15" x14ac:dyDescent="0.25">
      <c r="C1622"/>
      <c r="D1622"/>
      <c r="E1622"/>
      <c r="AH1622"/>
      <c r="BG1622"/>
    </row>
    <row r="1623" spans="3:59" ht="15" x14ac:dyDescent="0.25">
      <c r="C1623"/>
      <c r="D1623"/>
      <c r="E1623"/>
      <c r="AH1623"/>
      <c r="BG1623"/>
    </row>
    <row r="1624" spans="3:59" ht="15" x14ac:dyDescent="0.25">
      <c r="C1624"/>
      <c r="D1624"/>
      <c r="E1624"/>
      <c r="AH1624"/>
      <c r="BG1624"/>
    </row>
    <row r="1625" spans="3:59" ht="15" x14ac:dyDescent="0.25">
      <c r="C1625"/>
      <c r="D1625"/>
      <c r="E1625"/>
      <c r="AH1625"/>
      <c r="BG1625"/>
    </row>
    <row r="1626" spans="3:59" ht="15" x14ac:dyDescent="0.25">
      <c r="C1626"/>
      <c r="D1626"/>
      <c r="E1626"/>
      <c r="AH1626"/>
      <c r="BG1626"/>
    </row>
    <row r="1627" spans="3:59" ht="15" x14ac:dyDescent="0.25">
      <c r="C1627"/>
      <c r="D1627"/>
      <c r="E1627"/>
      <c r="AH1627"/>
      <c r="BG1627"/>
    </row>
    <row r="1628" spans="3:59" ht="15" x14ac:dyDescent="0.25">
      <c r="C1628"/>
      <c r="D1628"/>
      <c r="E1628"/>
      <c r="AH1628"/>
      <c r="BG1628"/>
    </row>
    <row r="1629" spans="3:59" ht="15" x14ac:dyDescent="0.25">
      <c r="C1629"/>
      <c r="D1629"/>
      <c r="E1629"/>
      <c r="AH1629"/>
      <c r="BG1629"/>
    </row>
    <row r="1630" spans="3:59" ht="15" x14ac:dyDescent="0.25">
      <c r="C1630"/>
      <c r="D1630"/>
      <c r="E1630"/>
      <c r="AH1630"/>
      <c r="BG1630"/>
    </row>
    <row r="1631" spans="3:59" ht="15" x14ac:dyDescent="0.25">
      <c r="C1631"/>
      <c r="D1631"/>
      <c r="E1631"/>
      <c r="AH1631"/>
      <c r="BG1631"/>
    </row>
    <row r="1632" spans="3:59" ht="15" x14ac:dyDescent="0.25">
      <c r="C1632"/>
      <c r="D1632"/>
      <c r="E1632"/>
      <c r="AH1632"/>
      <c r="BG1632"/>
    </row>
    <row r="1633" spans="3:59" ht="15" x14ac:dyDescent="0.25">
      <c r="C1633"/>
      <c r="D1633"/>
      <c r="E1633"/>
      <c r="AH1633"/>
      <c r="BG1633"/>
    </row>
    <row r="1634" spans="3:59" ht="15" x14ac:dyDescent="0.25">
      <c r="C1634"/>
      <c r="D1634"/>
      <c r="E1634"/>
      <c r="AH1634"/>
      <c r="BG1634"/>
    </row>
    <row r="1635" spans="3:59" ht="15" x14ac:dyDescent="0.25">
      <c r="C1635"/>
      <c r="D1635"/>
      <c r="E1635"/>
      <c r="AH1635"/>
      <c r="BG1635"/>
    </row>
    <row r="1636" spans="3:59" ht="15" x14ac:dyDescent="0.25">
      <c r="C1636"/>
      <c r="D1636"/>
      <c r="E1636"/>
      <c r="AH1636"/>
      <c r="BG1636"/>
    </row>
    <row r="1637" spans="3:59" ht="15" x14ac:dyDescent="0.25">
      <c r="C1637"/>
      <c r="D1637"/>
      <c r="E1637"/>
      <c r="AH1637"/>
      <c r="BG1637"/>
    </row>
    <row r="1638" spans="3:59" ht="15" x14ac:dyDescent="0.25">
      <c r="C1638"/>
      <c r="D1638"/>
      <c r="E1638"/>
      <c r="AH1638"/>
      <c r="BG1638"/>
    </row>
    <row r="1639" spans="3:59" ht="15" x14ac:dyDescent="0.25">
      <c r="C1639"/>
      <c r="D1639"/>
      <c r="E1639"/>
      <c r="AH1639"/>
      <c r="BG1639"/>
    </row>
    <row r="1640" spans="3:59" ht="15" x14ac:dyDescent="0.25">
      <c r="C1640"/>
      <c r="D1640"/>
      <c r="E1640"/>
      <c r="AH1640"/>
      <c r="BG1640"/>
    </row>
    <row r="1641" spans="3:59" ht="15" x14ac:dyDescent="0.25">
      <c r="C1641"/>
      <c r="D1641"/>
      <c r="E1641"/>
      <c r="AH1641"/>
      <c r="BG1641"/>
    </row>
    <row r="1642" spans="3:59" ht="15" x14ac:dyDescent="0.25">
      <c r="C1642"/>
      <c r="D1642"/>
      <c r="E1642"/>
      <c r="AH1642"/>
      <c r="BG1642"/>
    </row>
    <row r="1643" spans="3:59" ht="15" x14ac:dyDescent="0.25">
      <c r="C1643"/>
      <c r="D1643"/>
      <c r="E1643"/>
      <c r="AH1643"/>
      <c r="BG1643"/>
    </row>
    <row r="1644" spans="3:59" ht="15" x14ac:dyDescent="0.25">
      <c r="C1644"/>
      <c r="D1644"/>
      <c r="E1644"/>
      <c r="AH1644"/>
      <c r="BG1644"/>
    </row>
    <row r="1645" spans="3:59" ht="15" x14ac:dyDescent="0.25">
      <c r="C1645"/>
      <c r="D1645"/>
      <c r="E1645"/>
      <c r="AH1645"/>
      <c r="BG1645"/>
    </row>
    <row r="1646" spans="3:59" ht="15" x14ac:dyDescent="0.25">
      <c r="C1646"/>
      <c r="D1646"/>
      <c r="E1646"/>
      <c r="AH1646"/>
      <c r="BG1646"/>
    </row>
    <row r="1647" spans="3:59" ht="15" x14ac:dyDescent="0.25">
      <c r="C1647"/>
      <c r="D1647"/>
      <c r="E1647"/>
      <c r="AH1647"/>
      <c r="BG1647"/>
    </row>
    <row r="1648" spans="3:59" ht="15" x14ac:dyDescent="0.25">
      <c r="C1648"/>
      <c r="D1648"/>
      <c r="E1648"/>
      <c r="AH1648"/>
      <c r="BG1648"/>
    </row>
    <row r="1649" spans="3:59" ht="15" x14ac:dyDescent="0.25">
      <c r="C1649"/>
      <c r="D1649"/>
      <c r="E1649"/>
      <c r="AH1649"/>
      <c r="BG1649"/>
    </row>
    <row r="1650" spans="3:59" ht="15" x14ac:dyDescent="0.25">
      <c r="C1650"/>
      <c r="D1650"/>
      <c r="E1650"/>
      <c r="AH1650"/>
      <c r="BG1650"/>
    </row>
    <row r="1651" spans="3:59" ht="15" x14ac:dyDescent="0.25">
      <c r="C1651"/>
      <c r="D1651"/>
      <c r="E1651"/>
      <c r="AH1651"/>
      <c r="BG1651"/>
    </row>
    <row r="1652" spans="3:59" ht="15" x14ac:dyDescent="0.25">
      <c r="C1652"/>
      <c r="D1652"/>
      <c r="E1652"/>
      <c r="AH1652"/>
      <c r="BG1652"/>
    </row>
    <row r="1653" spans="3:59" ht="15" x14ac:dyDescent="0.25">
      <c r="C1653"/>
      <c r="D1653"/>
      <c r="E1653"/>
      <c r="AH1653"/>
      <c r="BG1653"/>
    </row>
    <row r="1654" spans="3:59" ht="15" x14ac:dyDescent="0.25">
      <c r="C1654"/>
      <c r="D1654"/>
      <c r="E1654"/>
      <c r="AH1654"/>
      <c r="BG1654"/>
    </row>
    <row r="1655" spans="3:59" ht="15" x14ac:dyDescent="0.25">
      <c r="C1655"/>
      <c r="D1655"/>
      <c r="E1655"/>
      <c r="AH1655"/>
      <c r="BG1655"/>
    </row>
    <row r="1656" spans="3:59" ht="15" x14ac:dyDescent="0.25">
      <c r="C1656"/>
      <c r="D1656"/>
      <c r="E1656"/>
      <c r="AH1656"/>
      <c r="BG1656"/>
    </row>
    <row r="1657" spans="3:59" ht="15" x14ac:dyDescent="0.25">
      <c r="C1657"/>
      <c r="D1657"/>
      <c r="E1657"/>
      <c r="AH1657"/>
      <c r="BG1657"/>
    </row>
    <row r="1658" spans="3:59" ht="15" x14ac:dyDescent="0.25">
      <c r="C1658"/>
      <c r="D1658"/>
      <c r="E1658"/>
      <c r="AH1658"/>
      <c r="BG1658"/>
    </row>
    <row r="1659" spans="3:59" ht="15" x14ac:dyDescent="0.25">
      <c r="C1659"/>
      <c r="D1659"/>
      <c r="E1659"/>
      <c r="AH1659"/>
      <c r="BG1659"/>
    </row>
    <row r="1660" spans="3:59" ht="15" x14ac:dyDescent="0.25">
      <c r="C1660"/>
      <c r="D1660"/>
      <c r="E1660"/>
      <c r="AH1660"/>
      <c r="BG1660"/>
    </row>
    <row r="1661" spans="3:59" ht="15" x14ac:dyDescent="0.25">
      <c r="C1661"/>
      <c r="D1661"/>
      <c r="E1661"/>
      <c r="AH1661"/>
      <c r="BG1661"/>
    </row>
    <row r="1662" spans="3:59" ht="15" x14ac:dyDescent="0.25">
      <c r="C1662"/>
      <c r="D1662"/>
      <c r="E1662"/>
      <c r="AH1662"/>
      <c r="BG1662"/>
    </row>
    <row r="1663" spans="3:59" ht="15" x14ac:dyDescent="0.25">
      <c r="C1663"/>
      <c r="D1663"/>
      <c r="E1663"/>
      <c r="AH1663"/>
      <c r="BG1663"/>
    </row>
    <row r="1664" spans="3:59" ht="15" x14ac:dyDescent="0.25">
      <c r="C1664"/>
      <c r="D1664"/>
      <c r="E1664"/>
      <c r="AH1664"/>
      <c r="BG1664"/>
    </row>
    <row r="1665" spans="3:59" ht="15" x14ac:dyDescent="0.25">
      <c r="C1665"/>
      <c r="D1665"/>
      <c r="E1665"/>
      <c r="AH1665"/>
      <c r="BG1665"/>
    </row>
    <row r="1666" spans="3:59" ht="15" x14ac:dyDescent="0.25">
      <c r="C1666"/>
      <c r="D1666"/>
      <c r="E1666"/>
      <c r="AH1666"/>
      <c r="BG1666"/>
    </row>
    <row r="1667" spans="3:59" ht="15" x14ac:dyDescent="0.25">
      <c r="C1667"/>
      <c r="D1667"/>
      <c r="E1667"/>
      <c r="AH1667"/>
      <c r="BG1667"/>
    </row>
    <row r="1668" spans="3:59" ht="15" x14ac:dyDescent="0.25">
      <c r="C1668"/>
      <c r="D1668"/>
      <c r="E1668"/>
      <c r="AH1668"/>
      <c r="BG1668"/>
    </row>
    <row r="1669" spans="3:59" ht="15" x14ac:dyDescent="0.25">
      <c r="C1669"/>
      <c r="D1669"/>
      <c r="E1669"/>
      <c r="AH1669"/>
      <c r="BG1669"/>
    </row>
    <row r="1670" spans="3:59" ht="15" x14ac:dyDescent="0.25">
      <c r="C1670"/>
      <c r="D1670"/>
      <c r="E1670"/>
      <c r="AH1670"/>
      <c r="BG1670"/>
    </row>
    <row r="1671" spans="3:59" ht="15" x14ac:dyDescent="0.25">
      <c r="C1671"/>
      <c r="D1671"/>
      <c r="E1671"/>
      <c r="AH1671"/>
      <c r="BG1671"/>
    </row>
    <row r="1672" spans="3:59" ht="15" x14ac:dyDescent="0.25">
      <c r="C1672"/>
      <c r="D1672"/>
      <c r="E1672"/>
      <c r="AH1672"/>
      <c r="BG1672"/>
    </row>
    <row r="1673" spans="3:59" ht="15" x14ac:dyDescent="0.25">
      <c r="C1673"/>
      <c r="D1673"/>
      <c r="E1673"/>
      <c r="AH1673"/>
      <c r="BG1673"/>
    </row>
    <row r="1674" spans="3:59" ht="15" x14ac:dyDescent="0.25">
      <c r="C1674"/>
      <c r="D1674"/>
      <c r="E1674"/>
      <c r="AH1674"/>
      <c r="BG1674"/>
    </row>
    <row r="1675" spans="3:59" ht="15" x14ac:dyDescent="0.25">
      <c r="C1675"/>
      <c r="D1675"/>
      <c r="E1675"/>
      <c r="AH1675"/>
      <c r="BG1675"/>
    </row>
    <row r="1676" spans="3:59" ht="15" x14ac:dyDescent="0.25">
      <c r="C1676"/>
      <c r="D1676"/>
      <c r="E1676"/>
      <c r="AH1676"/>
      <c r="BG1676"/>
    </row>
    <row r="1677" spans="3:59" ht="15" x14ac:dyDescent="0.25">
      <c r="C1677"/>
      <c r="D1677"/>
      <c r="E1677"/>
      <c r="AH1677"/>
      <c r="BG1677"/>
    </row>
    <row r="1678" spans="3:59" ht="15" x14ac:dyDescent="0.25">
      <c r="C1678"/>
      <c r="D1678"/>
      <c r="E1678"/>
      <c r="AH1678"/>
      <c r="BG1678"/>
    </row>
    <row r="1679" spans="3:59" ht="15" x14ac:dyDescent="0.25">
      <c r="C1679"/>
      <c r="D1679"/>
      <c r="E1679"/>
      <c r="AH1679"/>
      <c r="BG1679"/>
    </row>
    <row r="1680" spans="3:59" ht="15" x14ac:dyDescent="0.25">
      <c r="C1680"/>
      <c r="D1680"/>
      <c r="E1680"/>
      <c r="AH1680"/>
      <c r="BG1680"/>
    </row>
    <row r="1681" spans="3:59" ht="15" x14ac:dyDescent="0.25">
      <c r="C1681"/>
      <c r="D1681"/>
      <c r="E1681"/>
      <c r="AH1681"/>
      <c r="BG1681"/>
    </row>
    <row r="1682" spans="3:59" ht="15" x14ac:dyDescent="0.25">
      <c r="C1682"/>
      <c r="D1682"/>
      <c r="E1682"/>
      <c r="AH1682"/>
      <c r="BG1682"/>
    </row>
    <row r="1683" spans="3:59" ht="15" x14ac:dyDescent="0.25">
      <c r="C1683"/>
      <c r="D1683"/>
      <c r="E1683"/>
      <c r="AH1683"/>
      <c r="BG1683"/>
    </row>
    <row r="1684" spans="3:59" ht="15" x14ac:dyDescent="0.25">
      <c r="C1684"/>
      <c r="D1684"/>
      <c r="E1684"/>
      <c r="AH1684"/>
      <c r="BG1684"/>
    </row>
    <row r="1685" spans="3:59" ht="15" x14ac:dyDescent="0.25">
      <c r="C1685"/>
      <c r="D1685"/>
      <c r="E1685"/>
      <c r="AH1685"/>
      <c r="BG1685"/>
    </row>
    <row r="1686" spans="3:59" ht="15" x14ac:dyDescent="0.25">
      <c r="C1686"/>
      <c r="D1686"/>
      <c r="E1686"/>
      <c r="AH1686"/>
      <c r="BG1686"/>
    </row>
    <row r="1687" spans="3:59" ht="15" x14ac:dyDescent="0.25">
      <c r="C1687"/>
      <c r="D1687"/>
      <c r="E1687"/>
      <c r="AH1687"/>
      <c r="BG1687"/>
    </row>
    <row r="1688" spans="3:59" ht="15" x14ac:dyDescent="0.25">
      <c r="C1688"/>
      <c r="D1688"/>
      <c r="E1688"/>
      <c r="AH1688"/>
      <c r="BG1688"/>
    </row>
    <row r="1689" spans="3:59" ht="15" x14ac:dyDescent="0.25">
      <c r="C1689"/>
      <c r="D1689"/>
      <c r="E1689"/>
      <c r="AH1689"/>
      <c r="BG1689"/>
    </row>
    <row r="1690" spans="3:59" ht="15" x14ac:dyDescent="0.25">
      <c r="C1690"/>
      <c r="D1690"/>
      <c r="E1690"/>
      <c r="AH1690"/>
      <c r="BG1690"/>
    </row>
    <row r="1691" spans="3:59" ht="15" x14ac:dyDescent="0.25">
      <c r="C1691"/>
      <c r="D1691"/>
      <c r="E1691"/>
      <c r="AH1691"/>
      <c r="BG1691"/>
    </row>
    <row r="1692" spans="3:59" ht="15" x14ac:dyDescent="0.25">
      <c r="C1692"/>
      <c r="D1692"/>
      <c r="E1692"/>
      <c r="AH1692"/>
      <c r="BG1692"/>
    </row>
    <row r="1693" spans="3:59" ht="15" x14ac:dyDescent="0.25">
      <c r="C1693"/>
      <c r="D1693"/>
      <c r="E1693"/>
      <c r="AH1693"/>
      <c r="BG1693"/>
    </row>
    <row r="1694" spans="3:59" ht="15" x14ac:dyDescent="0.25">
      <c r="C1694"/>
      <c r="D1694"/>
      <c r="E1694"/>
      <c r="AH1694"/>
      <c r="BG1694"/>
    </row>
    <row r="1695" spans="3:59" ht="15" x14ac:dyDescent="0.25">
      <c r="C1695"/>
      <c r="D1695"/>
      <c r="E1695"/>
      <c r="AH1695"/>
      <c r="BG1695"/>
    </row>
    <row r="1696" spans="3:59" ht="15" x14ac:dyDescent="0.25">
      <c r="C1696"/>
      <c r="D1696"/>
      <c r="E1696"/>
      <c r="AH1696"/>
      <c r="BG1696"/>
    </row>
    <row r="1697" spans="3:59" ht="15" x14ac:dyDescent="0.25">
      <c r="C1697"/>
      <c r="D1697"/>
      <c r="E1697"/>
      <c r="AH1697"/>
      <c r="BG1697"/>
    </row>
    <row r="1698" spans="3:59" ht="15" x14ac:dyDescent="0.25">
      <c r="C1698"/>
      <c r="D1698"/>
      <c r="E1698"/>
      <c r="AH1698"/>
      <c r="BG1698"/>
    </row>
    <row r="1699" spans="3:59" ht="15" x14ac:dyDescent="0.25">
      <c r="C1699"/>
      <c r="D1699"/>
      <c r="E1699"/>
      <c r="AH1699"/>
      <c r="BG1699"/>
    </row>
    <row r="1700" spans="3:59" ht="15" x14ac:dyDescent="0.25">
      <c r="C1700"/>
      <c r="D1700"/>
      <c r="E1700"/>
      <c r="AH1700"/>
      <c r="BG1700"/>
    </row>
    <row r="1701" spans="3:59" ht="15" x14ac:dyDescent="0.25">
      <c r="C1701"/>
      <c r="D1701"/>
      <c r="E1701"/>
      <c r="AH1701"/>
      <c r="BG1701"/>
    </row>
    <row r="1702" spans="3:59" ht="15" x14ac:dyDescent="0.25">
      <c r="C1702"/>
      <c r="D1702"/>
      <c r="E1702"/>
      <c r="AH1702"/>
      <c r="BG1702"/>
    </row>
    <row r="1703" spans="3:59" ht="15" x14ac:dyDescent="0.25">
      <c r="C1703"/>
      <c r="D1703"/>
      <c r="E1703"/>
      <c r="AH1703"/>
      <c r="BG1703"/>
    </row>
    <row r="1704" spans="3:59" ht="15" x14ac:dyDescent="0.25">
      <c r="C1704"/>
      <c r="D1704"/>
      <c r="E1704"/>
      <c r="AH1704"/>
      <c r="BG1704"/>
    </row>
    <row r="1705" spans="3:59" ht="15" x14ac:dyDescent="0.25">
      <c r="C1705"/>
      <c r="D1705"/>
      <c r="E1705"/>
      <c r="AH1705"/>
      <c r="BG1705"/>
    </row>
    <row r="1706" spans="3:59" ht="15" x14ac:dyDescent="0.25">
      <c r="C1706"/>
      <c r="D1706"/>
      <c r="E1706"/>
      <c r="AH1706"/>
      <c r="BG1706"/>
    </row>
    <row r="1707" spans="3:59" ht="15" x14ac:dyDescent="0.25">
      <c r="C1707"/>
      <c r="D1707"/>
      <c r="E1707"/>
      <c r="AH1707"/>
      <c r="BG1707"/>
    </row>
    <row r="1708" spans="3:59" ht="15" x14ac:dyDescent="0.25">
      <c r="C1708"/>
      <c r="D1708"/>
      <c r="E1708"/>
      <c r="AH1708"/>
      <c r="BG1708"/>
    </row>
    <row r="1709" spans="3:59" ht="15" x14ac:dyDescent="0.25">
      <c r="C1709"/>
      <c r="D1709"/>
      <c r="E1709"/>
      <c r="AH1709"/>
      <c r="BG1709"/>
    </row>
    <row r="1710" spans="3:59" ht="15" x14ac:dyDescent="0.25">
      <c r="C1710"/>
      <c r="D1710"/>
      <c r="E1710"/>
      <c r="AH1710"/>
      <c r="BG1710"/>
    </row>
    <row r="1711" spans="3:59" ht="15" x14ac:dyDescent="0.25">
      <c r="C1711"/>
      <c r="D1711"/>
      <c r="E1711"/>
      <c r="AH1711"/>
      <c r="BG1711"/>
    </row>
    <row r="1712" spans="3:59" ht="15" x14ac:dyDescent="0.25">
      <c r="C1712"/>
      <c r="D1712"/>
      <c r="E1712"/>
      <c r="AH1712"/>
      <c r="BG1712"/>
    </row>
    <row r="1713" spans="3:59" ht="15" x14ac:dyDescent="0.25">
      <c r="C1713"/>
      <c r="D1713"/>
      <c r="E1713"/>
      <c r="AH1713"/>
      <c r="BG1713"/>
    </row>
    <row r="1714" spans="3:59" ht="15" x14ac:dyDescent="0.25">
      <c r="C1714"/>
      <c r="D1714"/>
      <c r="E1714"/>
      <c r="AH1714"/>
      <c r="BG1714"/>
    </row>
    <row r="1715" spans="3:59" ht="15" x14ac:dyDescent="0.25">
      <c r="C1715"/>
      <c r="D1715"/>
      <c r="E1715"/>
      <c r="AH1715"/>
      <c r="BG1715"/>
    </row>
    <row r="1716" spans="3:59" ht="15" x14ac:dyDescent="0.25">
      <c r="C1716"/>
      <c r="D1716"/>
      <c r="E1716"/>
      <c r="AH1716"/>
      <c r="BG1716"/>
    </row>
    <row r="1717" spans="3:59" ht="15" x14ac:dyDescent="0.25">
      <c r="C1717"/>
      <c r="D1717"/>
      <c r="E1717"/>
      <c r="AH1717"/>
      <c r="BG1717"/>
    </row>
    <row r="1718" spans="3:59" ht="15" x14ac:dyDescent="0.25">
      <c r="C1718"/>
      <c r="D1718"/>
      <c r="E1718"/>
      <c r="AH1718"/>
      <c r="BG1718"/>
    </row>
    <row r="1719" spans="3:59" ht="15" x14ac:dyDescent="0.25">
      <c r="C1719"/>
      <c r="D1719"/>
      <c r="E1719"/>
      <c r="AH1719"/>
      <c r="BG1719"/>
    </row>
    <row r="1720" spans="3:59" ht="15" x14ac:dyDescent="0.25">
      <c r="C1720"/>
      <c r="D1720"/>
      <c r="E1720"/>
      <c r="AH1720"/>
      <c r="BG1720"/>
    </row>
    <row r="1721" spans="3:59" ht="15" x14ac:dyDescent="0.25">
      <c r="C1721"/>
      <c r="D1721"/>
      <c r="E1721"/>
      <c r="AH1721"/>
      <c r="BG1721"/>
    </row>
    <row r="1722" spans="3:59" ht="15" x14ac:dyDescent="0.25">
      <c r="C1722"/>
      <c r="D1722"/>
      <c r="E1722"/>
      <c r="AH1722"/>
      <c r="BG1722"/>
    </row>
    <row r="1723" spans="3:59" ht="15" x14ac:dyDescent="0.25">
      <c r="C1723"/>
      <c r="D1723"/>
      <c r="E1723"/>
      <c r="AH1723"/>
      <c r="BG1723"/>
    </row>
    <row r="1724" spans="3:59" ht="15" x14ac:dyDescent="0.25">
      <c r="C1724"/>
      <c r="D1724"/>
      <c r="E1724"/>
      <c r="AH1724"/>
      <c r="BG1724"/>
    </row>
    <row r="1725" spans="3:59" ht="15" x14ac:dyDescent="0.25">
      <c r="C1725"/>
      <c r="D1725"/>
      <c r="E1725"/>
      <c r="AH1725"/>
      <c r="BG1725"/>
    </row>
    <row r="1726" spans="3:59" ht="15" x14ac:dyDescent="0.25">
      <c r="C1726"/>
      <c r="D1726"/>
      <c r="E1726"/>
      <c r="AH1726"/>
      <c r="BG1726"/>
    </row>
    <row r="1727" spans="3:59" ht="15" x14ac:dyDescent="0.25">
      <c r="C1727"/>
      <c r="D1727"/>
      <c r="E1727"/>
      <c r="AH1727"/>
      <c r="BG1727"/>
    </row>
    <row r="1728" spans="3:59" ht="15" x14ac:dyDescent="0.25">
      <c r="C1728"/>
      <c r="D1728"/>
      <c r="E1728"/>
      <c r="AH1728"/>
      <c r="BG1728"/>
    </row>
    <row r="1729" spans="3:59" ht="15" x14ac:dyDescent="0.25">
      <c r="C1729"/>
      <c r="D1729"/>
      <c r="E1729"/>
      <c r="AH1729"/>
      <c r="BG1729"/>
    </row>
    <row r="1730" spans="3:59" ht="15" x14ac:dyDescent="0.25">
      <c r="C1730"/>
      <c r="D1730"/>
      <c r="E1730"/>
      <c r="AH1730"/>
      <c r="BG1730"/>
    </row>
    <row r="1731" spans="3:59" ht="15" x14ac:dyDescent="0.25">
      <c r="C1731"/>
      <c r="D1731"/>
      <c r="E1731"/>
      <c r="AH1731"/>
      <c r="BG1731"/>
    </row>
    <row r="1732" spans="3:59" ht="15" x14ac:dyDescent="0.25">
      <c r="C1732"/>
      <c r="D1732"/>
      <c r="E1732"/>
      <c r="AH1732"/>
      <c r="BG1732"/>
    </row>
    <row r="1733" spans="3:59" ht="15" x14ac:dyDescent="0.25">
      <c r="C1733"/>
      <c r="D1733"/>
      <c r="E1733"/>
      <c r="AH1733"/>
      <c r="BG1733"/>
    </row>
    <row r="1734" spans="3:59" ht="15" x14ac:dyDescent="0.25">
      <c r="C1734"/>
      <c r="D1734"/>
      <c r="E1734"/>
      <c r="AH1734"/>
      <c r="BG1734"/>
    </row>
    <row r="1735" spans="3:59" ht="15" x14ac:dyDescent="0.25">
      <c r="C1735"/>
      <c r="D1735"/>
      <c r="E1735"/>
      <c r="AH1735"/>
      <c r="BG1735"/>
    </row>
    <row r="1736" spans="3:59" ht="15" x14ac:dyDescent="0.25">
      <c r="C1736"/>
      <c r="D1736"/>
      <c r="E1736"/>
      <c r="AH1736"/>
      <c r="BG1736"/>
    </row>
    <row r="1737" spans="3:59" ht="15" x14ac:dyDescent="0.25">
      <c r="C1737"/>
      <c r="D1737"/>
      <c r="E1737"/>
      <c r="AH1737"/>
      <c r="BG1737"/>
    </row>
    <row r="1738" spans="3:59" ht="15" x14ac:dyDescent="0.25">
      <c r="C1738"/>
      <c r="D1738"/>
      <c r="E1738"/>
      <c r="AH1738"/>
      <c r="BG1738"/>
    </row>
    <row r="1739" spans="3:59" ht="15" x14ac:dyDescent="0.25">
      <c r="C1739"/>
      <c r="D1739"/>
      <c r="E1739"/>
      <c r="AH1739"/>
      <c r="BG1739"/>
    </row>
    <row r="1740" spans="3:59" ht="15" x14ac:dyDescent="0.25">
      <c r="C1740"/>
      <c r="D1740"/>
      <c r="E1740"/>
      <c r="AH1740"/>
      <c r="BG1740"/>
    </row>
    <row r="1741" spans="3:59" ht="15" x14ac:dyDescent="0.25">
      <c r="C1741"/>
      <c r="D1741"/>
      <c r="E1741"/>
      <c r="AH1741"/>
      <c r="BG1741"/>
    </row>
    <row r="1742" spans="3:59" ht="15" x14ac:dyDescent="0.25">
      <c r="C1742"/>
      <c r="D1742"/>
      <c r="E1742"/>
      <c r="AH1742"/>
      <c r="BG1742"/>
    </row>
    <row r="1743" spans="3:59" ht="15" x14ac:dyDescent="0.25">
      <c r="C1743"/>
      <c r="D1743"/>
      <c r="E1743"/>
      <c r="AH1743"/>
      <c r="BG1743"/>
    </row>
    <row r="1744" spans="3:59" ht="15" x14ac:dyDescent="0.25">
      <c r="C1744"/>
      <c r="D1744"/>
      <c r="E1744"/>
      <c r="AH1744"/>
      <c r="BG1744"/>
    </row>
    <row r="1745" spans="3:59" ht="15" x14ac:dyDescent="0.25">
      <c r="C1745"/>
      <c r="D1745"/>
      <c r="E1745"/>
      <c r="AH1745"/>
      <c r="BG1745"/>
    </row>
    <row r="1746" spans="3:59" ht="15" x14ac:dyDescent="0.25">
      <c r="C1746"/>
      <c r="D1746"/>
      <c r="E1746"/>
      <c r="AH1746"/>
      <c r="BG1746"/>
    </row>
    <row r="1747" spans="3:59" ht="15" x14ac:dyDescent="0.25">
      <c r="C1747"/>
      <c r="D1747"/>
      <c r="E1747"/>
      <c r="AH1747"/>
      <c r="BG1747"/>
    </row>
    <row r="1748" spans="3:59" ht="15" x14ac:dyDescent="0.25">
      <c r="C1748"/>
      <c r="D1748"/>
      <c r="E1748"/>
      <c r="AH1748"/>
      <c r="BG1748"/>
    </row>
    <row r="1749" spans="3:59" ht="15" x14ac:dyDescent="0.25">
      <c r="C1749"/>
      <c r="D1749"/>
      <c r="E1749"/>
      <c r="AH1749"/>
      <c r="BG1749"/>
    </row>
    <row r="1750" spans="3:59" ht="15" x14ac:dyDescent="0.25">
      <c r="C1750"/>
      <c r="D1750"/>
      <c r="E1750"/>
      <c r="AH1750"/>
      <c r="BG1750"/>
    </row>
    <row r="1751" spans="3:59" ht="15" x14ac:dyDescent="0.25">
      <c r="C1751"/>
      <c r="D1751"/>
      <c r="E1751"/>
      <c r="AH1751"/>
      <c r="BG1751"/>
    </row>
    <row r="1752" spans="3:59" ht="15" x14ac:dyDescent="0.25">
      <c r="C1752"/>
      <c r="D1752"/>
      <c r="E1752"/>
      <c r="AH1752"/>
      <c r="BG1752"/>
    </row>
    <row r="1753" spans="3:59" ht="15" x14ac:dyDescent="0.25">
      <c r="C1753"/>
      <c r="D1753"/>
      <c r="E1753"/>
      <c r="AH1753"/>
      <c r="BG1753"/>
    </row>
    <row r="1754" spans="3:59" ht="15" x14ac:dyDescent="0.25">
      <c r="C1754"/>
      <c r="D1754"/>
      <c r="E1754"/>
      <c r="AH1754"/>
      <c r="BG1754"/>
    </row>
    <row r="1755" spans="3:59" ht="15" x14ac:dyDescent="0.25">
      <c r="C1755"/>
      <c r="D1755"/>
      <c r="E1755"/>
      <c r="AH1755"/>
      <c r="BG1755"/>
    </row>
    <row r="1756" spans="3:59" ht="15" x14ac:dyDescent="0.25">
      <c r="C1756"/>
      <c r="D1756"/>
      <c r="E1756"/>
      <c r="AH1756"/>
      <c r="BG1756"/>
    </row>
    <row r="1757" spans="3:59" ht="15" x14ac:dyDescent="0.25">
      <c r="C1757"/>
      <c r="D1757"/>
      <c r="E1757"/>
      <c r="AH1757"/>
      <c r="BG1757"/>
    </row>
    <row r="1758" spans="3:59" ht="15" x14ac:dyDescent="0.25">
      <c r="C1758"/>
      <c r="D1758"/>
      <c r="E1758"/>
      <c r="AH1758"/>
      <c r="BG1758"/>
    </row>
    <row r="1759" spans="3:59" ht="15" x14ac:dyDescent="0.25">
      <c r="C1759"/>
      <c r="D1759"/>
      <c r="E1759"/>
      <c r="AH1759"/>
      <c r="BG1759"/>
    </row>
    <row r="1760" spans="3:59" ht="15" x14ac:dyDescent="0.25">
      <c r="C1760"/>
      <c r="D1760"/>
      <c r="E1760"/>
      <c r="AH1760"/>
      <c r="BG1760"/>
    </row>
    <row r="1761" spans="3:59" ht="15" x14ac:dyDescent="0.25">
      <c r="C1761"/>
      <c r="D1761"/>
      <c r="E1761"/>
      <c r="AH1761"/>
      <c r="BG1761"/>
    </row>
    <row r="1762" spans="3:59" ht="15" x14ac:dyDescent="0.25">
      <c r="C1762"/>
      <c r="D1762"/>
      <c r="E1762"/>
      <c r="AH1762"/>
      <c r="BG1762"/>
    </row>
    <row r="1763" spans="3:59" ht="15" x14ac:dyDescent="0.25">
      <c r="C1763"/>
      <c r="D1763"/>
      <c r="E1763"/>
      <c r="AH1763"/>
      <c r="BG1763"/>
    </row>
    <row r="1764" spans="3:59" ht="15" x14ac:dyDescent="0.25">
      <c r="C1764"/>
      <c r="D1764"/>
      <c r="E1764"/>
      <c r="AH1764"/>
      <c r="BG1764"/>
    </row>
    <row r="1765" spans="3:59" ht="15" x14ac:dyDescent="0.25">
      <c r="C1765"/>
      <c r="D1765"/>
      <c r="E1765"/>
      <c r="AH1765"/>
      <c r="BG1765"/>
    </row>
    <row r="1766" spans="3:59" ht="15" x14ac:dyDescent="0.25">
      <c r="C1766"/>
      <c r="D1766"/>
      <c r="E1766"/>
      <c r="AH1766"/>
      <c r="BG1766"/>
    </row>
    <row r="1767" spans="3:59" ht="15" x14ac:dyDescent="0.25">
      <c r="C1767"/>
      <c r="D1767"/>
      <c r="E1767"/>
      <c r="AH1767"/>
      <c r="BG1767"/>
    </row>
    <row r="1768" spans="3:59" ht="15" x14ac:dyDescent="0.25">
      <c r="C1768"/>
      <c r="D1768"/>
      <c r="E1768"/>
      <c r="AH1768"/>
      <c r="BG1768"/>
    </row>
    <row r="1769" spans="3:59" ht="15" x14ac:dyDescent="0.25">
      <c r="C1769"/>
      <c r="D1769"/>
      <c r="E1769"/>
      <c r="AH1769"/>
      <c r="BG1769"/>
    </row>
    <row r="1770" spans="3:59" ht="15" x14ac:dyDescent="0.25">
      <c r="C1770"/>
      <c r="D1770"/>
      <c r="E1770"/>
      <c r="AH1770"/>
      <c r="BG1770"/>
    </row>
    <row r="1771" spans="3:59" ht="15" x14ac:dyDescent="0.25">
      <c r="C1771"/>
      <c r="D1771"/>
      <c r="E1771"/>
      <c r="AH1771"/>
      <c r="BG1771"/>
    </row>
    <row r="1772" spans="3:59" ht="15" x14ac:dyDescent="0.25">
      <c r="C1772"/>
      <c r="D1772"/>
      <c r="E1772"/>
      <c r="AH1772"/>
      <c r="BG1772"/>
    </row>
    <row r="1773" spans="3:59" ht="15" x14ac:dyDescent="0.25">
      <c r="C1773"/>
      <c r="D1773"/>
      <c r="E1773"/>
      <c r="AH1773"/>
      <c r="BG1773"/>
    </row>
    <row r="1774" spans="3:59" ht="15" x14ac:dyDescent="0.25">
      <c r="C1774"/>
      <c r="D1774"/>
      <c r="E1774"/>
      <c r="AH1774"/>
      <c r="BG1774"/>
    </row>
    <row r="1775" spans="3:59" ht="15" x14ac:dyDescent="0.25">
      <c r="C1775"/>
      <c r="D1775"/>
      <c r="E1775"/>
      <c r="AH1775"/>
      <c r="BG1775"/>
    </row>
    <row r="1776" spans="3:59" ht="15" x14ac:dyDescent="0.25">
      <c r="C1776"/>
      <c r="D1776"/>
      <c r="E1776"/>
      <c r="AH1776"/>
      <c r="BG1776"/>
    </row>
    <row r="1777" spans="3:59" ht="15" x14ac:dyDescent="0.25">
      <c r="C1777"/>
      <c r="D1777"/>
      <c r="E1777"/>
      <c r="AH1777"/>
      <c r="BG1777"/>
    </row>
    <row r="1778" spans="3:59" ht="15" x14ac:dyDescent="0.25">
      <c r="C1778"/>
      <c r="D1778"/>
      <c r="E1778"/>
      <c r="AH1778"/>
      <c r="BG1778"/>
    </row>
    <row r="1779" spans="3:59" ht="15" x14ac:dyDescent="0.25">
      <c r="C1779"/>
      <c r="D1779"/>
      <c r="E1779"/>
      <c r="AH1779"/>
      <c r="BG1779"/>
    </row>
    <row r="1780" spans="3:59" ht="15" x14ac:dyDescent="0.25">
      <c r="C1780"/>
      <c r="D1780"/>
      <c r="E1780"/>
      <c r="AH1780"/>
      <c r="BG1780"/>
    </row>
    <row r="1781" spans="3:59" ht="15" x14ac:dyDescent="0.25">
      <c r="C1781"/>
      <c r="D1781"/>
      <c r="E1781"/>
      <c r="AH1781"/>
      <c r="BG1781"/>
    </row>
    <row r="1782" spans="3:59" ht="15" x14ac:dyDescent="0.25">
      <c r="C1782"/>
      <c r="D1782"/>
      <c r="E1782"/>
      <c r="AH1782"/>
      <c r="BG1782"/>
    </row>
    <row r="1783" spans="3:59" ht="15" x14ac:dyDescent="0.25">
      <c r="C1783"/>
      <c r="D1783"/>
      <c r="E1783"/>
      <c r="AH1783"/>
      <c r="BG1783"/>
    </row>
    <row r="1784" spans="3:59" ht="15" x14ac:dyDescent="0.25">
      <c r="C1784"/>
      <c r="D1784"/>
      <c r="E1784"/>
      <c r="AH1784"/>
      <c r="BG1784"/>
    </row>
    <row r="1785" spans="3:59" ht="15" x14ac:dyDescent="0.25">
      <c r="C1785"/>
      <c r="D1785"/>
      <c r="E1785"/>
      <c r="AH1785"/>
      <c r="BG1785"/>
    </row>
    <row r="1786" spans="3:59" ht="15" x14ac:dyDescent="0.25">
      <c r="C1786"/>
      <c r="D1786"/>
      <c r="E1786"/>
      <c r="AH1786"/>
      <c r="BG1786"/>
    </row>
    <row r="1787" spans="3:59" ht="15" x14ac:dyDescent="0.25">
      <c r="C1787"/>
      <c r="D1787"/>
      <c r="E1787"/>
      <c r="AH1787"/>
      <c r="BG1787"/>
    </row>
    <row r="1788" spans="3:59" ht="15" x14ac:dyDescent="0.25">
      <c r="C1788"/>
      <c r="D1788"/>
      <c r="E1788"/>
      <c r="AH1788"/>
      <c r="BG1788"/>
    </row>
    <row r="1789" spans="3:59" ht="15" x14ac:dyDescent="0.25">
      <c r="C1789"/>
      <c r="D1789"/>
      <c r="E1789"/>
      <c r="AH1789"/>
      <c r="BG1789"/>
    </row>
    <row r="1790" spans="3:59" ht="15" x14ac:dyDescent="0.25">
      <c r="C1790"/>
      <c r="D1790"/>
      <c r="E1790"/>
      <c r="AH1790"/>
      <c r="BG1790"/>
    </row>
    <row r="1791" spans="3:59" ht="15" x14ac:dyDescent="0.25">
      <c r="C1791"/>
      <c r="D1791"/>
      <c r="E1791"/>
      <c r="AH1791"/>
      <c r="BG1791"/>
    </row>
    <row r="1792" spans="3:59" ht="15" x14ac:dyDescent="0.25">
      <c r="C1792"/>
      <c r="D1792"/>
      <c r="E1792"/>
      <c r="AH1792"/>
      <c r="BG1792"/>
    </row>
    <row r="1793" spans="3:59" ht="15" x14ac:dyDescent="0.25">
      <c r="C1793"/>
      <c r="D1793"/>
      <c r="E1793"/>
      <c r="AH1793"/>
      <c r="BG1793"/>
    </row>
    <row r="1794" spans="3:59" ht="15" x14ac:dyDescent="0.25">
      <c r="C1794"/>
      <c r="D1794"/>
      <c r="E1794"/>
      <c r="AH1794"/>
      <c r="BG1794"/>
    </row>
    <row r="1795" spans="3:59" ht="15" x14ac:dyDescent="0.25">
      <c r="C1795"/>
      <c r="D1795"/>
      <c r="E1795"/>
      <c r="AH1795"/>
      <c r="BG1795"/>
    </row>
    <row r="1796" spans="3:59" ht="15" x14ac:dyDescent="0.25">
      <c r="C1796"/>
      <c r="D1796"/>
      <c r="E1796"/>
      <c r="AH1796"/>
      <c r="BG1796"/>
    </row>
    <row r="1797" spans="3:59" ht="15" x14ac:dyDescent="0.25">
      <c r="C1797"/>
      <c r="D1797"/>
      <c r="E1797"/>
      <c r="AH1797"/>
      <c r="BG1797"/>
    </row>
    <row r="1798" spans="3:59" ht="15" x14ac:dyDescent="0.25">
      <c r="C1798"/>
      <c r="D1798"/>
      <c r="E1798"/>
      <c r="AH1798"/>
      <c r="BG1798"/>
    </row>
    <row r="1799" spans="3:59" ht="15" x14ac:dyDescent="0.25">
      <c r="C1799"/>
      <c r="D1799"/>
      <c r="E1799"/>
      <c r="AH1799"/>
      <c r="BG1799"/>
    </row>
    <row r="1800" spans="3:59" ht="15" x14ac:dyDescent="0.25">
      <c r="C1800"/>
      <c r="D1800"/>
      <c r="E1800"/>
      <c r="AH1800"/>
      <c r="BG1800"/>
    </row>
    <row r="1801" spans="3:59" ht="15" x14ac:dyDescent="0.25">
      <c r="C1801"/>
      <c r="D1801"/>
      <c r="E1801"/>
      <c r="AH1801"/>
      <c r="BG1801"/>
    </row>
    <row r="1802" spans="3:59" ht="15" x14ac:dyDescent="0.25">
      <c r="C1802"/>
      <c r="D1802"/>
      <c r="E1802"/>
      <c r="AH1802"/>
      <c r="BG1802"/>
    </row>
    <row r="1803" spans="3:59" ht="15" x14ac:dyDescent="0.25">
      <c r="C1803"/>
      <c r="D1803"/>
      <c r="E1803"/>
      <c r="AH1803"/>
      <c r="BG1803"/>
    </row>
    <row r="1804" spans="3:59" ht="15" x14ac:dyDescent="0.25">
      <c r="C1804"/>
      <c r="D1804"/>
      <c r="E1804"/>
      <c r="AH1804"/>
      <c r="BG1804"/>
    </row>
    <row r="1805" spans="3:59" ht="15" x14ac:dyDescent="0.25">
      <c r="C1805"/>
      <c r="D1805"/>
      <c r="E1805"/>
      <c r="AH1805"/>
      <c r="BG1805"/>
    </row>
    <row r="1806" spans="3:59" ht="15" x14ac:dyDescent="0.25">
      <c r="C1806"/>
      <c r="D1806"/>
      <c r="E1806"/>
      <c r="AH1806"/>
      <c r="BG1806"/>
    </row>
    <row r="1807" spans="3:59" ht="15" x14ac:dyDescent="0.25">
      <c r="C1807"/>
      <c r="D1807"/>
      <c r="E1807"/>
      <c r="AH1807"/>
      <c r="BG1807"/>
    </row>
    <row r="1808" spans="3:59" ht="15" x14ac:dyDescent="0.25">
      <c r="C1808"/>
      <c r="D1808"/>
      <c r="E1808"/>
      <c r="AH1808"/>
      <c r="BG1808"/>
    </row>
    <row r="1809" spans="3:59" ht="15" x14ac:dyDescent="0.25">
      <c r="C1809"/>
      <c r="D1809"/>
      <c r="E1809"/>
      <c r="AH1809"/>
      <c r="BG1809"/>
    </row>
    <row r="1810" spans="3:59" ht="15" x14ac:dyDescent="0.25">
      <c r="C1810"/>
      <c r="D1810"/>
      <c r="E1810"/>
      <c r="AH1810"/>
      <c r="BG1810"/>
    </row>
    <row r="1811" spans="3:59" ht="15" x14ac:dyDescent="0.25">
      <c r="C1811"/>
      <c r="D1811"/>
      <c r="E1811"/>
      <c r="AH1811"/>
      <c r="BG1811"/>
    </row>
    <row r="1812" spans="3:59" ht="15" x14ac:dyDescent="0.25">
      <c r="C1812"/>
      <c r="D1812"/>
      <c r="E1812"/>
      <c r="AH1812"/>
      <c r="BG1812"/>
    </row>
    <row r="1813" spans="3:59" ht="15" x14ac:dyDescent="0.25">
      <c r="C1813"/>
      <c r="D1813"/>
      <c r="E1813"/>
      <c r="AH1813"/>
      <c r="BG1813"/>
    </row>
    <row r="1814" spans="3:59" ht="15" x14ac:dyDescent="0.25">
      <c r="C1814"/>
      <c r="D1814"/>
      <c r="E1814"/>
      <c r="AH1814"/>
      <c r="BG1814"/>
    </row>
    <row r="1815" spans="3:59" ht="15" x14ac:dyDescent="0.25">
      <c r="C1815"/>
      <c r="D1815"/>
      <c r="E1815"/>
      <c r="AH1815"/>
      <c r="BG1815"/>
    </row>
    <row r="1816" spans="3:59" ht="15" x14ac:dyDescent="0.25">
      <c r="C1816"/>
      <c r="D1816"/>
      <c r="E1816"/>
      <c r="AH1816"/>
      <c r="BG1816"/>
    </row>
    <row r="1817" spans="3:59" ht="15" x14ac:dyDescent="0.25">
      <c r="C1817"/>
      <c r="D1817"/>
      <c r="E1817"/>
      <c r="AH1817"/>
      <c r="BG1817"/>
    </row>
    <row r="1818" spans="3:59" ht="15" x14ac:dyDescent="0.25">
      <c r="C1818"/>
      <c r="D1818"/>
      <c r="E1818"/>
      <c r="AH1818"/>
      <c r="BG1818"/>
    </row>
    <row r="1819" spans="3:59" ht="15" x14ac:dyDescent="0.25">
      <c r="C1819"/>
      <c r="D1819"/>
      <c r="E1819"/>
      <c r="AH1819"/>
      <c r="BG1819"/>
    </row>
    <row r="1820" spans="3:59" ht="15" x14ac:dyDescent="0.25">
      <c r="C1820"/>
      <c r="D1820"/>
      <c r="E1820"/>
      <c r="AH1820"/>
      <c r="BG1820"/>
    </row>
    <row r="1821" spans="3:59" ht="15" x14ac:dyDescent="0.25">
      <c r="C1821"/>
      <c r="D1821"/>
      <c r="E1821"/>
      <c r="AH1821"/>
      <c r="BG1821"/>
    </row>
    <row r="1822" spans="3:59" ht="15" x14ac:dyDescent="0.25">
      <c r="C1822"/>
      <c r="D1822"/>
      <c r="E1822"/>
      <c r="AH1822"/>
      <c r="BG1822"/>
    </row>
    <row r="1823" spans="3:59" ht="15" x14ac:dyDescent="0.25">
      <c r="C1823"/>
      <c r="D1823"/>
      <c r="E1823"/>
      <c r="AH1823"/>
      <c r="BG1823"/>
    </row>
    <row r="1824" spans="3:59" ht="15" x14ac:dyDescent="0.25">
      <c r="C1824"/>
      <c r="D1824"/>
      <c r="E1824"/>
      <c r="AH1824"/>
      <c r="BG1824"/>
    </row>
    <row r="1825" spans="3:59" ht="15" x14ac:dyDescent="0.25">
      <c r="C1825"/>
      <c r="D1825"/>
      <c r="E1825"/>
      <c r="AH1825"/>
      <c r="BG1825"/>
    </row>
    <row r="1826" spans="3:59" ht="15" x14ac:dyDescent="0.25">
      <c r="C1826"/>
      <c r="D1826"/>
      <c r="E1826"/>
      <c r="AH1826"/>
      <c r="BG1826"/>
    </row>
    <row r="1827" spans="3:59" ht="15" x14ac:dyDescent="0.25">
      <c r="C1827"/>
      <c r="D1827"/>
      <c r="E1827"/>
      <c r="AH1827"/>
      <c r="BG1827"/>
    </row>
    <row r="1828" spans="3:59" ht="15" x14ac:dyDescent="0.25">
      <c r="C1828"/>
      <c r="D1828"/>
      <c r="E1828"/>
      <c r="AH1828"/>
      <c r="BG1828"/>
    </row>
    <row r="1829" spans="3:59" ht="15" x14ac:dyDescent="0.25">
      <c r="C1829"/>
      <c r="D1829"/>
      <c r="E1829"/>
      <c r="AH1829"/>
      <c r="BG1829"/>
    </row>
    <row r="1830" spans="3:59" ht="15" x14ac:dyDescent="0.25">
      <c r="C1830"/>
      <c r="D1830"/>
      <c r="E1830"/>
      <c r="AH1830"/>
      <c r="BG1830"/>
    </row>
    <row r="1831" spans="3:59" ht="15" x14ac:dyDescent="0.25">
      <c r="C1831"/>
      <c r="D1831"/>
      <c r="E1831"/>
      <c r="AH1831"/>
      <c r="BG1831"/>
    </row>
    <row r="1832" spans="3:59" ht="15" x14ac:dyDescent="0.25">
      <c r="C1832"/>
      <c r="D1832"/>
      <c r="E1832"/>
      <c r="AH1832"/>
      <c r="BG1832"/>
    </row>
    <row r="1833" spans="3:59" ht="15" x14ac:dyDescent="0.25">
      <c r="C1833"/>
      <c r="D1833"/>
      <c r="E1833"/>
      <c r="AH1833"/>
      <c r="BG1833"/>
    </row>
    <row r="1834" spans="3:59" ht="15" x14ac:dyDescent="0.25">
      <c r="C1834"/>
      <c r="D1834"/>
      <c r="E1834"/>
      <c r="AH1834"/>
      <c r="BG1834"/>
    </row>
    <row r="1835" spans="3:59" ht="15" x14ac:dyDescent="0.25">
      <c r="C1835"/>
      <c r="D1835"/>
      <c r="E1835"/>
      <c r="AH1835"/>
      <c r="BG1835"/>
    </row>
    <row r="1836" spans="3:59" ht="15" x14ac:dyDescent="0.25">
      <c r="C1836"/>
      <c r="D1836"/>
      <c r="E1836"/>
      <c r="AH1836"/>
      <c r="BG1836"/>
    </row>
    <row r="1837" spans="3:59" ht="15" x14ac:dyDescent="0.25">
      <c r="C1837"/>
      <c r="D1837"/>
      <c r="E1837"/>
      <c r="AH1837"/>
      <c r="BG1837"/>
    </row>
    <row r="1838" spans="3:59" ht="15" x14ac:dyDescent="0.25">
      <c r="C1838"/>
      <c r="D1838"/>
      <c r="E1838"/>
      <c r="AH1838"/>
      <c r="BG1838"/>
    </row>
    <row r="1839" spans="3:59" ht="15" x14ac:dyDescent="0.25">
      <c r="C1839"/>
      <c r="D1839"/>
      <c r="E1839"/>
      <c r="AH1839"/>
      <c r="BG1839"/>
    </row>
    <row r="1840" spans="3:59" ht="15" x14ac:dyDescent="0.25">
      <c r="C1840"/>
      <c r="D1840"/>
      <c r="E1840"/>
      <c r="AH1840"/>
      <c r="BG1840"/>
    </row>
    <row r="1841" spans="3:59" ht="15" x14ac:dyDescent="0.25">
      <c r="C1841"/>
      <c r="D1841"/>
      <c r="E1841"/>
      <c r="AH1841"/>
      <c r="BG1841"/>
    </row>
    <row r="1842" spans="3:59" ht="15" x14ac:dyDescent="0.25">
      <c r="C1842"/>
      <c r="D1842"/>
      <c r="E1842"/>
      <c r="AH1842"/>
      <c r="BG1842"/>
    </row>
    <row r="1843" spans="3:59" ht="15" x14ac:dyDescent="0.25">
      <c r="C1843"/>
      <c r="D1843"/>
      <c r="E1843"/>
      <c r="AH1843"/>
      <c r="BG1843"/>
    </row>
    <row r="1844" spans="3:59" ht="15" x14ac:dyDescent="0.25">
      <c r="C1844"/>
      <c r="D1844"/>
      <c r="E1844"/>
      <c r="AH1844"/>
      <c r="BG1844"/>
    </row>
    <row r="1845" spans="3:59" ht="15" x14ac:dyDescent="0.25">
      <c r="C1845"/>
      <c r="D1845"/>
      <c r="E1845"/>
      <c r="AH1845"/>
      <c r="BG1845"/>
    </row>
    <row r="1846" spans="3:59" ht="15" x14ac:dyDescent="0.25">
      <c r="C1846"/>
      <c r="D1846"/>
      <c r="E1846"/>
      <c r="AH1846"/>
      <c r="BG1846"/>
    </row>
    <row r="1847" spans="3:59" ht="15" x14ac:dyDescent="0.25">
      <c r="C1847"/>
      <c r="D1847"/>
      <c r="E1847"/>
      <c r="AH1847"/>
      <c r="BG1847"/>
    </row>
    <row r="1848" spans="3:59" ht="15" x14ac:dyDescent="0.25">
      <c r="C1848"/>
      <c r="D1848"/>
      <c r="E1848"/>
      <c r="AH1848"/>
      <c r="BG1848"/>
    </row>
    <row r="1849" spans="3:59" ht="15" x14ac:dyDescent="0.25">
      <c r="C1849"/>
      <c r="D1849"/>
      <c r="E1849"/>
      <c r="AH1849"/>
      <c r="BG1849"/>
    </row>
    <row r="1850" spans="3:59" ht="15" x14ac:dyDescent="0.25">
      <c r="C1850"/>
      <c r="D1850"/>
      <c r="E1850"/>
      <c r="AH1850"/>
      <c r="BG1850"/>
    </row>
    <row r="1851" spans="3:59" ht="15" x14ac:dyDescent="0.25">
      <c r="C1851"/>
      <c r="D1851"/>
      <c r="E1851"/>
      <c r="AH1851"/>
      <c r="BG1851"/>
    </row>
    <row r="1852" spans="3:59" ht="15" x14ac:dyDescent="0.25">
      <c r="C1852"/>
      <c r="D1852"/>
      <c r="E1852"/>
      <c r="AH1852"/>
      <c r="BG1852"/>
    </row>
    <row r="1853" spans="3:59" ht="15" x14ac:dyDescent="0.25">
      <c r="C1853"/>
      <c r="D1853"/>
      <c r="E1853"/>
      <c r="AH1853"/>
      <c r="BG1853"/>
    </row>
    <row r="1854" spans="3:59" ht="15" x14ac:dyDescent="0.25">
      <c r="C1854"/>
      <c r="D1854"/>
      <c r="E1854"/>
      <c r="AH1854"/>
      <c r="BG1854"/>
    </row>
    <row r="1855" spans="3:59" ht="15" x14ac:dyDescent="0.25">
      <c r="C1855"/>
      <c r="D1855"/>
      <c r="E1855"/>
      <c r="AH1855"/>
      <c r="BG1855"/>
    </row>
    <row r="1856" spans="3:59" ht="15" x14ac:dyDescent="0.25">
      <c r="C1856"/>
      <c r="D1856"/>
      <c r="E1856"/>
      <c r="AH1856"/>
      <c r="BG1856"/>
    </row>
    <row r="1857" spans="3:59" ht="15" x14ac:dyDescent="0.25">
      <c r="C1857"/>
      <c r="D1857"/>
      <c r="E1857"/>
      <c r="AH1857"/>
      <c r="BG1857"/>
    </row>
    <row r="1858" spans="3:59" ht="15" x14ac:dyDescent="0.25">
      <c r="C1858"/>
      <c r="D1858"/>
      <c r="E1858"/>
      <c r="AH1858"/>
      <c r="BG1858"/>
    </row>
    <row r="1859" spans="3:59" ht="15" x14ac:dyDescent="0.25">
      <c r="C1859"/>
      <c r="D1859"/>
      <c r="E1859"/>
      <c r="AH1859"/>
      <c r="BG1859"/>
    </row>
    <row r="1860" spans="3:59" ht="15" x14ac:dyDescent="0.25">
      <c r="C1860"/>
      <c r="D1860"/>
      <c r="E1860"/>
      <c r="AH1860"/>
      <c r="BG1860"/>
    </row>
    <row r="1861" spans="3:59" ht="15" x14ac:dyDescent="0.25">
      <c r="C1861"/>
      <c r="D1861"/>
      <c r="E1861"/>
      <c r="AH1861"/>
      <c r="BG1861"/>
    </row>
    <row r="1862" spans="3:59" ht="15" x14ac:dyDescent="0.25">
      <c r="C1862"/>
      <c r="D1862"/>
      <c r="E1862"/>
      <c r="AH1862"/>
      <c r="BG1862"/>
    </row>
    <row r="1863" spans="3:59" ht="15" x14ac:dyDescent="0.25">
      <c r="C1863"/>
      <c r="D1863"/>
      <c r="E1863"/>
      <c r="AH1863"/>
      <c r="BG1863"/>
    </row>
    <row r="1864" spans="3:59" ht="15" x14ac:dyDescent="0.25">
      <c r="C1864"/>
      <c r="D1864"/>
      <c r="E1864"/>
      <c r="AH1864"/>
      <c r="BG1864"/>
    </row>
    <row r="1865" spans="3:59" ht="15" x14ac:dyDescent="0.25">
      <c r="C1865"/>
      <c r="D1865"/>
      <c r="E1865"/>
      <c r="AH1865"/>
      <c r="BG1865"/>
    </row>
    <row r="1866" spans="3:59" ht="15" x14ac:dyDescent="0.25">
      <c r="C1866"/>
      <c r="D1866"/>
      <c r="E1866"/>
      <c r="AH1866"/>
      <c r="BG1866"/>
    </row>
    <row r="1867" spans="3:59" ht="15" x14ac:dyDescent="0.25">
      <c r="C1867"/>
      <c r="D1867"/>
      <c r="E1867"/>
      <c r="AH1867"/>
      <c r="BG1867"/>
    </row>
    <row r="1868" spans="3:59" ht="15" x14ac:dyDescent="0.25">
      <c r="C1868"/>
      <c r="D1868"/>
      <c r="E1868"/>
      <c r="AH1868"/>
      <c r="BG1868"/>
    </row>
    <row r="1869" spans="3:59" ht="15" x14ac:dyDescent="0.25">
      <c r="C1869"/>
      <c r="D1869"/>
      <c r="E1869"/>
      <c r="AH1869"/>
      <c r="BG1869"/>
    </row>
    <row r="1870" spans="3:59" ht="15" x14ac:dyDescent="0.25">
      <c r="C1870"/>
      <c r="D1870"/>
      <c r="E1870"/>
      <c r="AH1870"/>
      <c r="BG1870"/>
    </row>
    <row r="1871" spans="3:59" ht="15" x14ac:dyDescent="0.25">
      <c r="C1871"/>
      <c r="D1871"/>
      <c r="E1871"/>
      <c r="AH1871"/>
      <c r="BG1871"/>
    </row>
    <row r="1872" spans="3:59" ht="15" x14ac:dyDescent="0.25">
      <c r="C1872"/>
      <c r="D1872"/>
      <c r="E1872"/>
      <c r="AH1872"/>
      <c r="BG1872"/>
    </row>
    <row r="1873" spans="3:59" ht="15" x14ac:dyDescent="0.25">
      <c r="C1873"/>
      <c r="D1873"/>
      <c r="E1873"/>
      <c r="AH1873"/>
      <c r="BG1873"/>
    </row>
    <row r="1874" spans="3:59" ht="15" x14ac:dyDescent="0.25">
      <c r="C1874"/>
      <c r="D1874"/>
      <c r="E1874"/>
      <c r="AH1874"/>
      <c r="BG1874"/>
    </row>
    <row r="1875" spans="3:59" ht="15" x14ac:dyDescent="0.25">
      <c r="C1875"/>
      <c r="D1875"/>
      <c r="E1875"/>
      <c r="AH1875"/>
      <c r="BG1875"/>
    </row>
    <row r="1876" spans="3:59" ht="15" x14ac:dyDescent="0.25">
      <c r="C1876"/>
      <c r="D1876"/>
      <c r="E1876"/>
      <c r="AH1876"/>
      <c r="BG1876"/>
    </row>
    <row r="1877" spans="3:59" ht="15" x14ac:dyDescent="0.25">
      <c r="C1877"/>
      <c r="D1877"/>
      <c r="E1877"/>
      <c r="AH1877"/>
      <c r="BG1877"/>
    </row>
    <row r="1878" spans="3:59" ht="15" x14ac:dyDescent="0.25">
      <c r="C1878"/>
      <c r="D1878"/>
      <c r="E1878"/>
      <c r="AH1878"/>
      <c r="BG1878"/>
    </row>
    <row r="1879" spans="3:59" ht="15" x14ac:dyDescent="0.25">
      <c r="C1879"/>
      <c r="D1879"/>
      <c r="E1879"/>
      <c r="AH1879"/>
      <c r="BG1879"/>
    </row>
    <row r="1880" spans="3:59" ht="15" x14ac:dyDescent="0.25">
      <c r="C1880"/>
      <c r="D1880"/>
      <c r="E1880"/>
      <c r="AH1880"/>
      <c r="BG1880"/>
    </row>
    <row r="1881" spans="3:59" ht="15" x14ac:dyDescent="0.25">
      <c r="C1881"/>
      <c r="D1881"/>
      <c r="E1881"/>
      <c r="AH1881"/>
      <c r="BG1881"/>
    </row>
    <row r="1882" spans="3:59" ht="15" x14ac:dyDescent="0.25">
      <c r="C1882"/>
      <c r="D1882"/>
      <c r="E1882"/>
      <c r="AH1882"/>
      <c r="BG1882"/>
    </row>
    <row r="1883" spans="3:59" ht="15" x14ac:dyDescent="0.25">
      <c r="C1883"/>
      <c r="D1883"/>
      <c r="E1883"/>
      <c r="AH1883"/>
      <c r="BG1883"/>
    </row>
    <row r="1884" spans="3:59" ht="15" x14ac:dyDescent="0.25">
      <c r="C1884"/>
      <c r="D1884"/>
      <c r="E1884"/>
      <c r="AH1884"/>
      <c r="BG1884"/>
    </row>
    <row r="1885" spans="3:59" ht="15" x14ac:dyDescent="0.25">
      <c r="C1885"/>
      <c r="D1885"/>
      <c r="E1885"/>
      <c r="AH1885"/>
      <c r="BG1885"/>
    </row>
    <row r="1886" spans="3:59" ht="15" x14ac:dyDescent="0.25">
      <c r="C1886"/>
      <c r="D1886"/>
      <c r="E1886"/>
      <c r="AH1886"/>
      <c r="BG1886"/>
    </row>
    <row r="1887" spans="3:59" ht="15" x14ac:dyDescent="0.25">
      <c r="C1887"/>
      <c r="D1887"/>
      <c r="E1887"/>
      <c r="AH1887"/>
      <c r="BG1887"/>
    </row>
    <row r="1888" spans="3:59" ht="15" x14ac:dyDescent="0.25">
      <c r="C1888"/>
      <c r="D1888"/>
      <c r="E1888"/>
      <c r="AH1888"/>
      <c r="BG1888"/>
    </row>
    <row r="1889" spans="3:59" ht="15" x14ac:dyDescent="0.25">
      <c r="C1889"/>
      <c r="D1889"/>
      <c r="E1889"/>
      <c r="AH1889"/>
      <c r="BG1889"/>
    </row>
    <row r="1890" spans="3:59" ht="15" x14ac:dyDescent="0.25">
      <c r="C1890"/>
      <c r="D1890"/>
      <c r="E1890"/>
      <c r="AH1890"/>
      <c r="BG1890"/>
    </row>
    <row r="1891" spans="3:59" ht="15" x14ac:dyDescent="0.25">
      <c r="C1891"/>
      <c r="D1891"/>
      <c r="E1891"/>
      <c r="AH1891"/>
      <c r="BG1891"/>
    </row>
    <row r="1892" spans="3:59" ht="15" x14ac:dyDescent="0.25">
      <c r="C1892"/>
      <c r="D1892"/>
      <c r="E1892"/>
      <c r="AH1892"/>
      <c r="BG1892"/>
    </row>
    <row r="1893" spans="3:59" ht="15" x14ac:dyDescent="0.25">
      <c r="C1893"/>
      <c r="D1893"/>
      <c r="E1893"/>
      <c r="AH1893"/>
      <c r="BG1893"/>
    </row>
    <row r="1894" spans="3:59" ht="15" x14ac:dyDescent="0.25">
      <c r="C1894"/>
      <c r="D1894"/>
      <c r="E1894"/>
      <c r="AH1894"/>
      <c r="BG1894"/>
    </row>
    <row r="1895" spans="3:59" ht="15" x14ac:dyDescent="0.25">
      <c r="C1895"/>
      <c r="D1895"/>
      <c r="E1895"/>
      <c r="AH1895"/>
      <c r="BG1895"/>
    </row>
    <row r="1896" spans="3:59" ht="15" x14ac:dyDescent="0.25">
      <c r="C1896"/>
      <c r="D1896"/>
      <c r="E1896"/>
      <c r="AH1896"/>
      <c r="BG1896"/>
    </row>
    <row r="1897" spans="3:59" ht="15" x14ac:dyDescent="0.25">
      <c r="C1897"/>
      <c r="D1897"/>
      <c r="E1897"/>
      <c r="AH1897"/>
      <c r="BG1897"/>
    </row>
    <row r="1898" spans="3:59" ht="15" x14ac:dyDescent="0.25">
      <c r="C1898"/>
      <c r="D1898"/>
      <c r="E1898"/>
      <c r="AH1898"/>
      <c r="BG1898"/>
    </row>
    <row r="1899" spans="3:59" ht="15" x14ac:dyDescent="0.25">
      <c r="C1899"/>
      <c r="D1899"/>
      <c r="E1899"/>
      <c r="AH1899"/>
      <c r="BG1899"/>
    </row>
    <row r="1900" spans="3:59" ht="15" x14ac:dyDescent="0.25">
      <c r="C1900"/>
      <c r="D1900"/>
      <c r="E1900"/>
      <c r="AH1900"/>
      <c r="BG1900"/>
    </row>
    <row r="1901" spans="3:59" ht="15" x14ac:dyDescent="0.25">
      <c r="C1901"/>
      <c r="D1901"/>
      <c r="E1901"/>
      <c r="AH1901"/>
      <c r="BG1901"/>
    </row>
    <row r="1902" spans="3:59" ht="15" x14ac:dyDescent="0.25">
      <c r="C1902"/>
      <c r="D1902"/>
      <c r="E1902"/>
      <c r="AH1902"/>
      <c r="BG1902"/>
    </row>
    <row r="1903" spans="3:59" ht="15" x14ac:dyDescent="0.25">
      <c r="C1903"/>
      <c r="D1903"/>
      <c r="E1903"/>
      <c r="AH1903"/>
      <c r="BG1903"/>
    </row>
    <row r="1904" spans="3:59" ht="15" x14ac:dyDescent="0.25">
      <c r="C1904"/>
      <c r="D1904"/>
      <c r="E1904"/>
      <c r="AH1904"/>
      <c r="BG1904"/>
    </row>
    <row r="1905" spans="3:59" ht="15" x14ac:dyDescent="0.25">
      <c r="C1905"/>
      <c r="D1905"/>
      <c r="E1905"/>
      <c r="AH1905"/>
      <c r="BG1905"/>
    </row>
    <row r="1906" spans="3:59" ht="15" x14ac:dyDescent="0.25">
      <c r="C1906"/>
      <c r="D1906"/>
      <c r="E1906"/>
      <c r="AH1906"/>
      <c r="BG1906"/>
    </row>
    <row r="1907" spans="3:59" ht="15" x14ac:dyDescent="0.25">
      <c r="C1907"/>
      <c r="D1907"/>
      <c r="E1907"/>
      <c r="AH1907"/>
      <c r="BG1907"/>
    </row>
    <row r="1908" spans="3:59" ht="15" x14ac:dyDescent="0.25">
      <c r="C1908"/>
      <c r="D1908"/>
      <c r="E1908"/>
      <c r="AH1908"/>
      <c r="BG1908"/>
    </row>
    <row r="1909" spans="3:59" ht="15" x14ac:dyDescent="0.25">
      <c r="C1909"/>
      <c r="D1909"/>
      <c r="E1909"/>
      <c r="AH1909"/>
      <c r="BG1909"/>
    </row>
    <row r="1910" spans="3:59" ht="15" x14ac:dyDescent="0.25">
      <c r="C1910"/>
      <c r="D1910"/>
      <c r="E1910"/>
      <c r="AH1910"/>
      <c r="BG1910"/>
    </row>
    <row r="1911" spans="3:59" ht="15" x14ac:dyDescent="0.25">
      <c r="C1911"/>
      <c r="D1911"/>
      <c r="E1911"/>
      <c r="AH1911"/>
      <c r="BG1911"/>
    </row>
    <row r="1912" spans="3:59" ht="15" x14ac:dyDescent="0.25">
      <c r="C1912"/>
      <c r="D1912"/>
      <c r="E1912"/>
      <c r="AH1912"/>
      <c r="BG1912"/>
    </row>
    <row r="1913" spans="3:59" ht="15" x14ac:dyDescent="0.25">
      <c r="C1913"/>
      <c r="D1913"/>
      <c r="E1913"/>
      <c r="AH1913"/>
      <c r="BG1913"/>
    </row>
    <row r="1914" spans="3:59" ht="15" x14ac:dyDescent="0.25">
      <c r="C1914"/>
      <c r="D1914"/>
      <c r="E1914"/>
      <c r="AH1914"/>
      <c r="BG1914"/>
    </row>
    <row r="1915" spans="3:59" ht="15" x14ac:dyDescent="0.25">
      <c r="C1915"/>
      <c r="D1915"/>
      <c r="E1915"/>
      <c r="AH1915"/>
      <c r="BG1915"/>
    </row>
    <row r="1916" spans="3:59" ht="15" x14ac:dyDescent="0.25">
      <c r="C1916"/>
      <c r="D1916"/>
      <c r="E1916"/>
      <c r="AH1916"/>
      <c r="BG1916"/>
    </row>
    <row r="1917" spans="3:59" ht="15" x14ac:dyDescent="0.25">
      <c r="C1917"/>
      <c r="D1917"/>
      <c r="E1917"/>
      <c r="AH1917"/>
      <c r="BG1917"/>
    </row>
    <row r="1918" spans="3:59" ht="15" x14ac:dyDescent="0.25">
      <c r="C1918"/>
      <c r="D1918"/>
      <c r="E1918"/>
      <c r="AH1918"/>
      <c r="BG1918"/>
    </row>
    <row r="1919" spans="3:59" ht="15" x14ac:dyDescent="0.25">
      <c r="C1919"/>
      <c r="D1919"/>
      <c r="E1919"/>
      <c r="AH1919"/>
      <c r="BG1919"/>
    </row>
    <row r="1920" spans="3:59" ht="15" x14ac:dyDescent="0.25">
      <c r="C1920"/>
      <c r="D1920"/>
      <c r="E1920"/>
      <c r="AH1920"/>
      <c r="BG1920"/>
    </row>
    <row r="1921" spans="3:59" ht="15" x14ac:dyDescent="0.25">
      <c r="C1921"/>
      <c r="D1921"/>
      <c r="E1921"/>
      <c r="AH1921"/>
      <c r="BG1921"/>
    </row>
    <row r="1922" spans="3:59" ht="15" x14ac:dyDescent="0.25">
      <c r="C1922"/>
      <c r="D1922"/>
      <c r="E1922"/>
      <c r="AH1922"/>
      <c r="BG1922"/>
    </row>
    <row r="1923" spans="3:59" ht="15" x14ac:dyDescent="0.25">
      <c r="C1923"/>
      <c r="D1923"/>
      <c r="E1923"/>
      <c r="AH1923"/>
      <c r="BG1923"/>
    </row>
    <row r="1924" spans="3:59" ht="15" x14ac:dyDescent="0.25">
      <c r="C1924"/>
      <c r="D1924"/>
      <c r="E1924"/>
      <c r="AH1924"/>
      <c r="BG1924"/>
    </row>
    <row r="1925" spans="3:59" ht="15" x14ac:dyDescent="0.25">
      <c r="C1925"/>
      <c r="D1925"/>
      <c r="E1925"/>
      <c r="AH1925"/>
      <c r="BG1925"/>
    </row>
    <row r="1926" spans="3:59" ht="15" x14ac:dyDescent="0.25">
      <c r="C1926"/>
      <c r="D1926"/>
      <c r="E1926"/>
      <c r="AH1926"/>
      <c r="BG1926"/>
    </row>
    <row r="1927" spans="3:59" ht="15" x14ac:dyDescent="0.25">
      <c r="C1927"/>
      <c r="D1927"/>
      <c r="E1927"/>
      <c r="AH1927"/>
      <c r="BG1927"/>
    </row>
    <row r="1928" spans="3:59" ht="15" x14ac:dyDescent="0.25">
      <c r="C1928"/>
      <c r="D1928"/>
      <c r="E1928"/>
      <c r="AH1928"/>
      <c r="BG1928"/>
    </row>
    <row r="1929" spans="3:59" ht="15" x14ac:dyDescent="0.25">
      <c r="C1929"/>
      <c r="D1929"/>
      <c r="E1929"/>
      <c r="AH1929"/>
      <c r="BG1929"/>
    </row>
    <row r="1930" spans="3:59" ht="15" x14ac:dyDescent="0.25">
      <c r="C1930"/>
      <c r="D1930"/>
      <c r="E1930"/>
      <c r="AH1930"/>
      <c r="BG1930"/>
    </row>
    <row r="1931" spans="3:59" ht="15" x14ac:dyDescent="0.25">
      <c r="C1931"/>
      <c r="D1931"/>
      <c r="E1931"/>
      <c r="AH1931"/>
      <c r="BG1931"/>
    </row>
    <row r="1932" spans="3:59" ht="15" x14ac:dyDescent="0.25">
      <c r="C1932"/>
      <c r="D1932"/>
      <c r="E1932"/>
      <c r="AH1932"/>
      <c r="BG1932"/>
    </row>
    <row r="1933" spans="3:59" ht="15" x14ac:dyDescent="0.25">
      <c r="C1933"/>
      <c r="D1933"/>
      <c r="E1933"/>
      <c r="AH1933"/>
      <c r="BG1933"/>
    </row>
    <row r="1934" spans="3:59" ht="15" x14ac:dyDescent="0.25">
      <c r="C1934"/>
      <c r="D1934"/>
      <c r="E1934"/>
      <c r="AH1934"/>
      <c r="BG1934"/>
    </row>
    <row r="1935" spans="3:59" ht="15" x14ac:dyDescent="0.25">
      <c r="C1935"/>
      <c r="D1935"/>
      <c r="E1935"/>
      <c r="AH1935"/>
      <c r="BG1935"/>
    </row>
    <row r="1936" spans="3:59" ht="15" x14ac:dyDescent="0.25">
      <c r="C1936"/>
      <c r="D1936"/>
      <c r="E1936"/>
      <c r="AH1936"/>
      <c r="BG1936"/>
    </row>
    <row r="1937" spans="3:59" ht="15" x14ac:dyDescent="0.25">
      <c r="C1937"/>
      <c r="D1937"/>
      <c r="E1937"/>
      <c r="AH1937"/>
      <c r="BG1937"/>
    </row>
    <row r="1938" spans="3:59" ht="15" x14ac:dyDescent="0.25">
      <c r="C1938"/>
      <c r="D1938"/>
      <c r="E1938"/>
      <c r="AH1938"/>
      <c r="BG1938"/>
    </row>
    <row r="1939" spans="3:59" ht="15" x14ac:dyDescent="0.25">
      <c r="C1939"/>
      <c r="D1939"/>
      <c r="E1939"/>
      <c r="AH1939"/>
      <c r="BG1939"/>
    </row>
    <row r="1940" spans="3:59" ht="15" x14ac:dyDescent="0.25">
      <c r="C1940"/>
      <c r="D1940"/>
      <c r="E1940"/>
      <c r="AH1940"/>
      <c r="BG1940"/>
    </row>
    <row r="1941" spans="3:59" ht="15" x14ac:dyDescent="0.25">
      <c r="C1941"/>
      <c r="D1941"/>
      <c r="E1941"/>
      <c r="AH1941"/>
      <c r="BG1941"/>
    </row>
    <row r="1942" spans="3:59" ht="15" x14ac:dyDescent="0.25">
      <c r="C1942"/>
      <c r="D1942"/>
      <c r="E1942"/>
      <c r="AH1942"/>
      <c r="BG1942"/>
    </row>
    <row r="1943" spans="3:59" ht="15" x14ac:dyDescent="0.25">
      <c r="C1943"/>
      <c r="D1943"/>
      <c r="E1943"/>
      <c r="AH1943"/>
      <c r="BG1943"/>
    </row>
    <row r="1944" spans="3:59" ht="15" x14ac:dyDescent="0.25">
      <c r="C1944"/>
      <c r="D1944"/>
      <c r="E1944"/>
      <c r="AH1944"/>
      <c r="BG1944"/>
    </row>
    <row r="1945" spans="3:59" ht="15" x14ac:dyDescent="0.25">
      <c r="C1945"/>
      <c r="D1945"/>
      <c r="E1945"/>
      <c r="AH1945"/>
      <c r="BG1945"/>
    </row>
    <row r="1946" spans="3:59" ht="15" x14ac:dyDescent="0.25">
      <c r="C1946"/>
      <c r="D1946"/>
      <c r="E1946"/>
      <c r="AH1946"/>
      <c r="BG1946"/>
    </row>
    <row r="1947" spans="3:59" ht="15" x14ac:dyDescent="0.25">
      <c r="C1947"/>
      <c r="D1947"/>
      <c r="E1947"/>
      <c r="AH1947"/>
      <c r="BG1947"/>
    </row>
    <row r="1948" spans="3:59" ht="15" x14ac:dyDescent="0.25">
      <c r="C1948"/>
      <c r="D1948"/>
      <c r="E1948"/>
      <c r="AH1948"/>
      <c r="BG1948"/>
    </row>
    <row r="1949" spans="3:59" ht="15" x14ac:dyDescent="0.25">
      <c r="C1949"/>
      <c r="D1949"/>
      <c r="E1949"/>
      <c r="AH1949"/>
      <c r="BG1949"/>
    </row>
    <row r="1950" spans="3:59" ht="15" x14ac:dyDescent="0.25">
      <c r="C1950"/>
      <c r="D1950"/>
      <c r="E1950"/>
      <c r="AH1950"/>
      <c r="BG1950"/>
    </row>
    <row r="1951" spans="3:59" ht="15" x14ac:dyDescent="0.25">
      <c r="C1951"/>
      <c r="D1951"/>
      <c r="E1951"/>
      <c r="AH1951"/>
      <c r="BG1951"/>
    </row>
    <row r="1952" spans="3:59" ht="15" x14ac:dyDescent="0.25">
      <c r="C1952"/>
      <c r="D1952"/>
      <c r="E1952"/>
      <c r="AH1952"/>
      <c r="BG1952"/>
    </row>
    <row r="1953" spans="3:59" ht="15" x14ac:dyDescent="0.25">
      <c r="C1953"/>
      <c r="D1953"/>
      <c r="E1953"/>
      <c r="AH1953"/>
      <c r="BG1953"/>
    </row>
    <row r="1954" spans="3:59" ht="15" x14ac:dyDescent="0.25">
      <c r="C1954"/>
      <c r="D1954"/>
      <c r="E1954"/>
      <c r="AH1954"/>
      <c r="BG1954"/>
    </row>
    <row r="1955" spans="3:59" ht="15" x14ac:dyDescent="0.25">
      <c r="C1955"/>
      <c r="D1955"/>
      <c r="E1955"/>
      <c r="AH1955"/>
      <c r="BG1955"/>
    </row>
    <row r="1956" spans="3:59" ht="15" x14ac:dyDescent="0.25">
      <c r="C1956"/>
      <c r="D1956"/>
      <c r="E1956"/>
      <c r="AH1956"/>
      <c r="BG1956"/>
    </row>
    <row r="1957" spans="3:59" ht="15" x14ac:dyDescent="0.25">
      <c r="C1957"/>
      <c r="D1957"/>
      <c r="E1957"/>
      <c r="AH1957"/>
      <c r="BG1957"/>
    </row>
    <row r="1958" spans="3:59" ht="15" x14ac:dyDescent="0.25">
      <c r="C1958"/>
      <c r="D1958"/>
      <c r="E1958"/>
      <c r="AH1958"/>
      <c r="BG1958"/>
    </row>
    <row r="1959" spans="3:59" ht="15" x14ac:dyDescent="0.25">
      <c r="C1959"/>
      <c r="D1959"/>
      <c r="E1959"/>
      <c r="AH1959"/>
      <c r="BG1959"/>
    </row>
    <row r="1960" spans="3:59" ht="15" x14ac:dyDescent="0.25">
      <c r="C1960"/>
      <c r="D1960"/>
      <c r="E1960"/>
      <c r="AH1960"/>
      <c r="BG1960"/>
    </row>
    <row r="1961" spans="3:59" ht="15" x14ac:dyDescent="0.25">
      <c r="C1961"/>
      <c r="D1961"/>
      <c r="E1961"/>
      <c r="AH1961"/>
      <c r="BG1961"/>
    </row>
    <row r="1962" spans="3:59" ht="15" x14ac:dyDescent="0.25">
      <c r="C1962"/>
      <c r="D1962"/>
      <c r="E1962"/>
      <c r="AH1962"/>
      <c r="BG1962"/>
    </row>
    <row r="1963" spans="3:59" ht="15" x14ac:dyDescent="0.25">
      <c r="C1963"/>
      <c r="D1963"/>
      <c r="E1963"/>
      <c r="AH1963"/>
      <c r="BG1963"/>
    </row>
    <row r="1964" spans="3:59" ht="15" x14ac:dyDescent="0.25">
      <c r="C1964"/>
      <c r="D1964"/>
      <c r="E1964"/>
      <c r="AH1964"/>
      <c r="BG1964"/>
    </row>
    <row r="1965" spans="3:59" ht="15" x14ac:dyDescent="0.25">
      <c r="C1965"/>
      <c r="D1965"/>
      <c r="E1965"/>
      <c r="AH1965"/>
      <c r="BG1965"/>
    </row>
    <row r="1966" spans="3:59" ht="15" x14ac:dyDescent="0.25">
      <c r="C1966"/>
      <c r="D1966"/>
      <c r="E1966"/>
      <c r="AH1966"/>
      <c r="BG1966"/>
    </row>
    <row r="1967" spans="3:59" ht="15" x14ac:dyDescent="0.25">
      <c r="C1967"/>
      <c r="D1967"/>
      <c r="E1967"/>
      <c r="AH1967"/>
      <c r="BG1967"/>
    </row>
    <row r="1968" spans="3:59" ht="15" x14ac:dyDescent="0.25">
      <c r="C1968"/>
      <c r="D1968"/>
      <c r="E1968"/>
      <c r="AH1968"/>
      <c r="BG1968"/>
    </row>
    <row r="1969" spans="3:59" ht="15" x14ac:dyDescent="0.25">
      <c r="C1969"/>
      <c r="D1969"/>
      <c r="E1969"/>
      <c r="AH1969"/>
      <c r="BG1969"/>
    </row>
    <row r="1970" spans="3:59" ht="15" x14ac:dyDescent="0.25">
      <c r="C1970"/>
      <c r="D1970"/>
      <c r="E1970"/>
      <c r="AH1970"/>
      <c r="BG1970"/>
    </row>
    <row r="1971" spans="3:59" ht="15" x14ac:dyDescent="0.25">
      <c r="C1971"/>
      <c r="D1971"/>
      <c r="E1971"/>
      <c r="AH1971"/>
      <c r="BG1971"/>
    </row>
    <row r="1972" spans="3:59" ht="15" x14ac:dyDescent="0.25">
      <c r="C1972"/>
      <c r="D1972"/>
      <c r="E1972"/>
      <c r="AH1972"/>
      <c r="BG1972"/>
    </row>
    <row r="1973" spans="3:59" ht="15" x14ac:dyDescent="0.25">
      <c r="C1973"/>
      <c r="D1973"/>
      <c r="E1973"/>
      <c r="AH1973"/>
      <c r="BG1973"/>
    </row>
    <row r="1974" spans="3:59" ht="15" x14ac:dyDescent="0.25">
      <c r="C1974"/>
      <c r="D1974"/>
      <c r="E1974"/>
      <c r="AH1974"/>
      <c r="BG1974"/>
    </row>
    <row r="1975" spans="3:59" ht="15" x14ac:dyDescent="0.25">
      <c r="C1975"/>
      <c r="D1975"/>
      <c r="E1975"/>
      <c r="AH1975"/>
      <c r="BG1975"/>
    </row>
    <row r="1976" spans="3:59" ht="15" x14ac:dyDescent="0.25">
      <c r="C1976"/>
      <c r="D1976"/>
      <c r="E1976"/>
      <c r="AH1976"/>
      <c r="BG1976"/>
    </row>
    <row r="1977" spans="3:59" ht="15" x14ac:dyDescent="0.25">
      <c r="C1977"/>
      <c r="D1977"/>
      <c r="E1977"/>
      <c r="AH1977"/>
      <c r="BG1977"/>
    </row>
    <row r="1978" spans="3:59" ht="15" x14ac:dyDescent="0.25">
      <c r="C1978"/>
      <c r="D1978"/>
      <c r="E1978"/>
      <c r="AH1978"/>
      <c r="BG1978"/>
    </row>
    <row r="1979" spans="3:59" ht="15" x14ac:dyDescent="0.25">
      <c r="C1979"/>
      <c r="D1979"/>
      <c r="E1979"/>
      <c r="AH1979"/>
      <c r="BG1979"/>
    </row>
    <row r="1980" spans="3:59" ht="15" x14ac:dyDescent="0.25">
      <c r="C1980"/>
      <c r="D1980"/>
      <c r="E1980"/>
      <c r="AH1980"/>
      <c r="BG1980"/>
    </row>
    <row r="1981" spans="3:59" ht="15" x14ac:dyDescent="0.25">
      <c r="C1981"/>
      <c r="D1981"/>
      <c r="E1981"/>
      <c r="AH1981"/>
      <c r="BG1981"/>
    </row>
    <row r="1982" spans="3:59" ht="15" x14ac:dyDescent="0.25">
      <c r="C1982"/>
      <c r="D1982"/>
      <c r="E1982"/>
      <c r="AH1982"/>
      <c r="BG1982"/>
    </row>
    <row r="1983" spans="3:59" ht="15" x14ac:dyDescent="0.25">
      <c r="C1983"/>
      <c r="D1983"/>
      <c r="E1983"/>
      <c r="AH1983"/>
      <c r="BG1983"/>
    </row>
    <row r="1984" spans="3:59" ht="15" x14ac:dyDescent="0.25">
      <c r="C1984"/>
      <c r="D1984"/>
      <c r="E1984"/>
      <c r="AH1984"/>
      <c r="BG1984"/>
    </row>
    <row r="1985" spans="3:59" ht="15" x14ac:dyDescent="0.25">
      <c r="C1985"/>
      <c r="D1985"/>
      <c r="E1985"/>
      <c r="AH1985"/>
      <c r="BG1985"/>
    </row>
    <row r="1986" spans="3:59" ht="15" x14ac:dyDescent="0.25">
      <c r="C1986"/>
      <c r="D1986"/>
      <c r="E1986"/>
      <c r="AH1986"/>
      <c r="BG1986"/>
    </row>
    <row r="1987" spans="3:59" ht="15" x14ac:dyDescent="0.25">
      <c r="C1987"/>
      <c r="D1987"/>
      <c r="E1987"/>
      <c r="AH1987"/>
      <c r="BG1987"/>
    </row>
    <row r="1988" spans="3:59" ht="15" x14ac:dyDescent="0.25">
      <c r="C1988"/>
      <c r="D1988"/>
      <c r="E1988"/>
      <c r="AH1988"/>
      <c r="BG1988"/>
    </row>
    <row r="1989" spans="3:59" ht="15" x14ac:dyDescent="0.25">
      <c r="C1989"/>
      <c r="D1989"/>
      <c r="E1989"/>
      <c r="AH1989"/>
      <c r="BG1989"/>
    </row>
    <row r="1990" spans="3:59" ht="15" x14ac:dyDescent="0.25">
      <c r="C1990"/>
      <c r="D1990"/>
      <c r="E1990"/>
      <c r="AH1990"/>
      <c r="BG1990"/>
    </row>
    <row r="1991" spans="3:59" ht="15" x14ac:dyDescent="0.25">
      <c r="C1991"/>
      <c r="D1991"/>
      <c r="E1991"/>
      <c r="AH1991"/>
      <c r="BG1991"/>
    </row>
    <row r="1992" spans="3:59" ht="15" x14ac:dyDescent="0.25">
      <c r="C1992"/>
      <c r="D1992"/>
      <c r="E1992"/>
      <c r="AH1992"/>
      <c r="BG1992"/>
    </row>
    <row r="1993" spans="3:59" ht="15" x14ac:dyDescent="0.25">
      <c r="C1993"/>
      <c r="D1993"/>
      <c r="E1993"/>
      <c r="AH1993"/>
      <c r="BG1993"/>
    </row>
    <row r="1994" spans="3:59" ht="15" x14ac:dyDescent="0.25">
      <c r="C1994"/>
      <c r="D1994"/>
      <c r="E1994"/>
      <c r="AH1994"/>
      <c r="BG1994"/>
    </row>
    <row r="1995" spans="3:59" ht="15" x14ac:dyDescent="0.25">
      <c r="C1995"/>
      <c r="D1995"/>
      <c r="E1995"/>
      <c r="AH1995"/>
      <c r="BG1995"/>
    </row>
    <row r="1996" spans="3:59" ht="15" x14ac:dyDescent="0.25">
      <c r="C1996"/>
      <c r="D1996"/>
      <c r="E1996"/>
      <c r="AH1996"/>
      <c r="BG1996"/>
    </row>
    <row r="1997" spans="3:59" ht="15" x14ac:dyDescent="0.25">
      <c r="C1997"/>
      <c r="D1997"/>
      <c r="E1997"/>
      <c r="AH1997"/>
      <c r="BG1997"/>
    </row>
    <row r="1998" spans="3:59" ht="15" x14ac:dyDescent="0.25">
      <c r="C1998"/>
      <c r="D1998"/>
      <c r="E1998"/>
      <c r="AH1998"/>
      <c r="BG1998"/>
    </row>
    <row r="1999" spans="3:59" ht="15" x14ac:dyDescent="0.25">
      <c r="C1999"/>
      <c r="D1999"/>
      <c r="E1999"/>
      <c r="AH1999"/>
      <c r="BG1999"/>
    </row>
    <row r="2000" spans="3:59" ht="15" x14ac:dyDescent="0.25">
      <c r="C2000"/>
      <c r="D2000"/>
      <c r="E2000"/>
      <c r="AH2000"/>
      <c r="BG2000"/>
    </row>
    <row r="2001" spans="3:59" ht="15" x14ac:dyDescent="0.25">
      <c r="C2001"/>
      <c r="D2001"/>
      <c r="E2001"/>
      <c r="AH2001"/>
      <c r="BG2001"/>
    </row>
    <row r="2002" spans="3:59" ht="15" x14ac:dyDescent="0.25">
      <c r="C2002"/>
      <c r="D2002"/>
      <c r="E2002"/>
      <c r="AH2002"/>
      <c r="BG2002"/>
    </row>
    <row r="2003" spans="3:59" ht="15" x14ac:dyDescent="0.25">
      <c r="C2003"/>
      <c r="D2003"/>
      <c r="E2003"/>
      <c r="AH2003"/>
      <c r="BG2003"/>
    </row>
    <row r="2004" spans="3:59" ht="15" x14ac:dyDescent="0.25">
      <c r="C2004"/>
      <c r="D2004"/>
      <c r="E2004"/>
      <c r="AH2004"/>
      <c r="BG2004"/>
    </row>
    <row r="2005" spans="3:59" ht="15" x14ac:dyDescent="0.25">
      <c r="C2005"/>
      <c r="D2005"/>
      <c r="E2005"/>
      <c r="AH2005"/>
      <c r="BG2005"/>
    </row>
    <row r="2006" spans="3:59" ht="15" x14ac:dyDescent="0.25">
      <c r="C2006"/>
      <c r="D2006"/>
      <c r="E2006"/>
      <c r="AH2006"/>
      <c r="BG2006"/>
    </row>
    <row r="2007" spans="3:59" ht="15" x14ac:dyDescent="0.25">
      <c r="C2007"/>
      <c r="D2007"/>
      <c r="E2007"/>
      <c r="AH2007"/>
      <c r="BG2007"/>
    </row>
    <row r="2008" spans="3:59" ht="15" x14ac:dyDescent="0.25">
      <c r="C2008"/>
      <c r="D2008"/>
      <c r="E2008"/>
      <c r="AH2008"/>
      <c r="BG2008"/>
    </row>
    <row r="2009" spans="3:59" ht="15" x14ac:dyDescent="0.25">
      <c r="C2009"/>
      <c r="D2009"/>
      <c r="E2009"/>
      <c r="AH2009"/>
      <c r="BG2009"/>
    </row>
    <row r="2010" spans="3:59" ht="15" x14ac:dyDescent="0.25">
      <c r="C2010"/>
      <c r="D2010"/>
      <c r="E2010"/>
      <c r="AH2010"/>
      <c r="BG2010"/>
    </row>
    <row r="2011" spans="3:59" ht="15" x14ac:dyDescent="0.25">
      <c r="C2011"/>
      <c r="D2011"/>
      <c r="E2011"/>
      <c r="AH2011"/>
      <c r="BG2011"/>
    </row>
    <row r="2012" spans="3:59" ht="15" x14ac:dyDescent="0.25">
      <c r="C2012"/>
      <c r="D2012"/>
      <c r="E2012"/>
      <c r="AH2012"/>
      <c r="BG2012"/>
    </row>
    <row r="2013" spans="3:59" ht="15" x14ac:dyDescent="0.25">
      <c r="C2013"/>
      <c r="D2013"/>
      <c r="E2013"/>
      <c r="AH2013"/>
      <c r="BG2013"/>
    </row>
    <row r="2014" spans="3:59" ht="15" x14ac:dyDescent="0.25">
      <c r="C2014"/>
      <c r="D2014"/>
      <c r="E2014"/>
      <c r="AH2014"/>
      <c r="BG2014"/>
    </row>
    <row r="2015" spans="3:59" ht="15" x14ac:dyDescent="0.25">
      <c r="C2015"/>
      <c r="D2015"/>
      <c r="E2015"/>
      <c r="AH2015"/>
      <c r="BG2015"/>
    </row>
    <row r="2016" spans="3:59" ht="15" x14ac:dyDescent="0.25">
      <c r="C2016"/>
      <c r="D2016"/>
      <c r="E2016"/>
      <c r="AH2016"/>
      <c r="BG2016"/>
    </row>
    <row r="2017" spans="3:59" ht="15" x14ac:dyDescent="0.25">
      <c r="C2017"/>
      <c r="D2017"/>
      <c r="E2017"/>
      <c r="AH2017"/>
      <c r="BG2017"/>
    </row>
    <row r="2018" spans="3:59" ht="15" x14ac:dyDescent="0.25">
      <c r="C2018"/>
      <c r="D2018"/>
      <c r="E2018"/>
      <c r="AH2018"/>
      <c r="BG2018"/>
    </row>
    <row r="2019" spans="3:59" ht="15" x14ac:dyDescent="0.25">
      <c r="C2019"/>
      <c r="D2019"/>
      <c r="E2019"/>
      <c r="AH2019"/>
      <c r="BG2019"/>
    </row>
    <row r="2020" spans="3:59" ht="15" x14ac:dyDescent="0.25">
      <c r="C2020"/>
      <c r="D2020"/>
      <c r="E2020"/>
      <c r="AH2020"/>
      <c r="BG2020"/>
    </row>
    <row r="2021" spans="3:59" ht="15" x14ac:dyDescent="0.25">
      <c r="C2021"/>
      <c r="D2021"/>
      <c r="E2021"/>
      <c r="AH2021"/>
      <c r="BG2021"/>
    </row>
    <row r="2022" spans="3:59" ht="15" x14ac:dyDescent="0.25">
      <c r="C2022"/>
      <c r="D2022"/>
      <c r="E2022"/>
      <c r="AH2022"/>
      <c r="BG2022"/>
    </row>
    <row r="2023" spans="3:59" ht="15" x14ac:dyDescent="0.25">
      <c r="C2023"/>
      <c r="D2023"/>
      <c r="E2023"/>
      <c r="AH2023"/>
      <c r="BG2023"/>
    </row>
    <row r="2024" spans="3:59" ht="15" x14ac:dyDescent="0.25">
      <c r="C2024"/>
      <c r="D2024"/>
      <c r="E2024"/>
      <c r="AH2024"/>
      <c r="BG2024"/>
    </row>
    <row r="2025" spans="3:59" ht="15" x14ac:dyDescent="0.25">
      <c r="C2025"/>
      <c r="D2025"/>
      <c r="E2025"/>
      <c r="AH2025"/>
      <c r="BG2025"/>
    </row>
    <row r="2026" spans="3:59" ht="15" x14ac:dyDescent="0.25">
      <c r="C2026"/>
      <c r="D2026"/>
      <c r="E2026"/>
      <c r="AH2026"/>
      <c r="BG2026"/>
    </row>
    <row r="2027" spans="3:59" ht="15" x14ac:dyDescent="0.25">
      <c r="C2027"/>
      <c r="D2027"/>
      <c r="E2027"/>
      <c r="AH2027"/>
      <c r="BG2027"/>
    </row>
    <row r="2028" spans="3:59" ht="15" x14ac:dyDescent="0.25">
      <c r="C2028"/>
      <c r="D2028"/>
      <c r="E2028"/>
      <c r="AH2028"/>
      <c r="BG2028"/>
    </row>
    <row r="2029" spans="3:59" ht="15" x14ac:dyDescent="0.25">
      <c r="C2029"/>
      <c r="D2029"/>
      <c r="E2029"/>
      <c r="AH2029"/>
      <c r="BG2029"/>
    </row>
    <row r="2030" spans="3:59" ht="15" x14ac:dyDescent="0.25">
      <c r="C2030"/>
      <c r="D2030"/>
      <c r="E2030"/>
      <c r="AH2030"/>
      <c r="BG2030"/>
    </row>
    <row r="2031" spans="3:59" ht="15" x14ac:dyDescent="0.25">
      <c r="C2031"/>
      <c r="D2031"/>
      <c r="E2031"/>
      <c r="AH2031"/>
      <c r="BG2031"/>
    </row>
    <row r="2032" spans="3:59" ht="15" x14ac:dyDescent="0.25">
      <c r="C2032"/>
      <c r="D2032"/>
      <c r="E2032"/>
      <c r="AH2032"/>
      <c r="BG2032"/>
    </row>
    <row r="2033" spans="3:59" ht="15" x14ac:dyDescent="0.25">
      <c r="C2033"/>
      <c r="D2033"/>
      <c r="E2033"/>
      <c r="AH2033"/>
      <c r="BG2033"/>
    </row>
    <row r="2034" spans="3:59" ht="15" x14ac:dyDescent="0.25">
      <c r="C2034"/>
      <c r="D2034"/>
      <c r="E2034"/>
      <c r="AH2034"/>
      <c r="BG2034"/>
    </row>
    <row r="2035" spans="3:59" ht="15" x14ac:dyDescent="0.25">
      <c r="C2035"/>
      <c r="D2035"/>
      <c r="E2035"/>
      <c r="AH2035"/>
      <c r="BG2035"/>
    </row>
    <row r="2036" spans="3:59" ht="15" x14ac:dyDescent="0.25">
      <c r="C2036"/>
      <c r="D2036"/>
      <c r="E2036"/>
      <c r="AH2036"/>
      <c r="BG2036"/>
    </row>
    <row r="2037" spans="3:59" ht="15" x14ac:dyDescent="0.25">
      <c r="C2037"/>
      <c r="D2037"/>
      <c r="E2037"/>
      <c r="AH2037"/>
      <c r="BG2037"/>
    </row>
    <row r="2038" spans="3:59" ht="15" x14ac:dyDescent="0.25">
      <c r="C2038"/>
      <c r="D2038"/>
      <c r="E2038"/>
      <c r="AH2038"/>
      <c r="BG2038"/>
    </row>
    <row r="2039" spans="3:59" ht="15" x14ac:dyDescent="0.25">
      <c r="C2039"/>
      <c r="D2039"/>
      <c r="E2039"/>
      <c r="AH2039"/>
      <c r="BG2039"/>
    </row>
    <row r="2040" spans="3:59" ht="15" x14ac:dyDescent="0.25">
      <c r="C2040"/>
      <c r="D2040"/>
      <c r="E2040"/>
      <c r="AH2040"/>
      <c r="BG2040"/>
    </row>
    <row r="2041" spans="3:59" ht="15" x14ac:dyDescent="0.25">
      <c r="C2041"/>
      <c r="D2041"/>
      <c r="E2041"/>
      <c r="AH2041"/>
      <c r="BG2041"/>
    </row>
    <row r="2042" spans="3:59" ht="15" x14ac:dyDescent="0.25">
      <c r="C2042"/>
      <c r="D2042"/>
      <c r="E2042"/>
      <c r="AH2042"/>
      <c r="BG2042"/>
    </row>
    <row r="2043" spans="3:59" ht="15" x14ac:dyDescent="0.25">
      <c r="C2043"/>
      <c r="D2043"/>
      <c r="E2043"/>
      <c r="AH2043"/>
      <c r="BG2043"/>
    </row>
    <row r="2044" spans="3:59" ht="15" x14ac:dyDescent="0.25">
      <c r="C2044"/>
      <c r="D2044"/>
      <c r="E2044"/>
      <c r="AH2044"/>
      <c r="BG2044"/>
    </row>
    <row r="2045" spans="3:59" ht="15" x14ac:dyDescent="0.25">
      <c r="C2045"/>
      <c r="D2045"/>
      <c r="E2045"/>
      <c r="AH2045"/>
      <c r="BG2045"/>
    </row>
    <row r="2046" spans="3:59" ht="15" x14ac:dyDescent="0.25">
      <c r="C2046"/>
      <c r="D2046"/>
      <c r="E2046"/>
      <c r="AH2046"/>
      <c r="BG2046"/>
    </row>
    <row r="2047" spans="3:59" ht="15" x14ac:dyDescent="0.25">
      <c r="C2047"/>
      <c r="D2047"/>
      <c r="E2047"/>
      <c r="AH2047"/>
      <c r="BG2047"/>
    </row>
    <row r="2048" spans="3:59" ht="15" x14ac:dyDescent="0.25">
      <c r="C2048"/>
      <c r="D2048"/>
      <c r="E2048"/>
      <c r="AH2048"/>
      <c r="BG2048"/>
    </row>
    <row r="2049" spans="3:59" ht="15" x14ac:dyDescent="0.25">
      <c r="C2049"/>
      <c r="D2049"/>
      <c r="E2049"/>
      <c r="AH2049"/>
      <c r="BG2049"/>
    </row>
    <row r="2050" spans="3:59" ht="15" x14ac:dyDescent="0.25">
      <c r="C2050"/>
      <c r="D2050"/>
      <c r="E2050"/>
      <c r="AH2050"/>
      <c r="BG2050"/>
    </row>
    <row r="2051" spans="3:59" ht="15" x14ac:dyDescent="0.25">
      <c r="C2051"/>
      <c r="D2051"/>
      <c r="E2051"/>
      <c r="AH2051"/>
      <c r="BG2051"/>
    </row>
    <row r="2052" spans="3:59" ht="15" x14ac:dyDescent="0.25">
      <c r="C2052"/>
      <c r="D2052"/>
      <c r="E2052"/>
      <c r="AH2052"/>
      <c r="BG2052"/>
    </row>
    <row r="2053" spans="3:59" ht="15" x14ac:dyDescent="0.25">
      <c r="C2053"/>
      <c r="D2053"/>
      <c r="E2053"/>
      <c r="AH2053"/>
      <c r="BG2053"/>
    </row>
    <row r="2054" spans="3:59" ht="15" x14ac:dyDescent="0.25">
      <c r="C2054"/>
      <c r="D2054"/>
      <c r="E2054"/>
      <c r="AH2054"/>
      <c r="BG2054"/>
    </row>
    <row r="2055" spans="3:59" ht="15" x14ac:dyDescent="0.25">
      <c r="C2055"/>
      <c r="D2055"/>
      <c r="E2055"/>
      <c r="AH2055"/>
      <c r="BG2055"/>
    </row>
    <row r="2056" spans="3:59" ht="15" x14ac:dyDescent="0.25">
      <c r="C2056"/>
      <c r="D2056"/>
      <c r="E2056"/>
      <c r="AH2056"/>
      <c r="BG2056"/>
    </row>
    <row r="2057" spans="3:59" ht="15" x14ac:dyDescent="0.25">
      <c r="C2057"/>
      <c r="D2057"/>
      <c r="E2057"/>
      <c r="AH2057"/>
      <c r="BG2057"/>
    </row>
    <row r="2058" spans="3:59" ht="15" x14ac:dyDescent="0.25">
      <c r="C2058"/>
      <c r="D2058"/>
      <c r="E2058"/>
      <c r="AH2058"/>
      <c r="BG2058"/>
    </row>
    <row r="2059" spans="3:59" ht="15" x14ac:dyDescent="0.25">
      <c r="C2059"/>
      <c r="D2059"/>
      <c r="E2059"/>
      <c r="AH2059"/>
      <c r="BG2059"/>
    </row>
    <row r="2060" spans="3:59" ht="15" x14ac:dyDescent="0.25">
      <c r="C2060"/>
      <c r="D2060"/>
      <c r="E2060"/>
      <c r="AH2060"/>
      <c r="BG2060"/>
    </row>
    <row r="2061" spans="3:59" ht="15" x14ac:dyDescent="0.25">
      <c r="C2061"/>
      <c r="D2061"/>
      <c r="E2061"/>
      <c r="AH2061"/>
      <c r="BG2061"/>
    </row>
    <row r="2062" spans="3:59" ht="15" x14ac:dyDescent="0.25">
      <c r="C2062"/>
      <c r="D2062"/>
      <c r="E2062"/>
      <c r="AH2062"/>
      <c r="BG2062"/>
    </row>
    <row r="2063" spans="3:59" ht="15" x14ac:dyDescent="0.25">
      <c r="C2063"/>
      <c r="D2063"/>
      <c r="E2063"/>
      <c r="AH2063"/>
      <c r="BG2063"/>
    </row>
    <row r="2064" spans="3:59" ht="15" x14ac:dyDescent="0.25">
      <c r="C2064"/>
      <c r="D2064"/>
      <c r="E2064"/>
      <c r="AH2064"/>
      <c r="BG2064"/>
    </row>
    <row r="2065" spans="3:59" ht="15" x14ac:dyDescent="0.25">
      <c r="C2065"/>
      <c r="D2065"/>
      <c r="E2065"/>
      <c r="AH2065"/>
      <c r="BG2065"/>
    </row>
    <row r="2066" spans="3:59" ht="15" x14ac:dyDescent="0.25">
      <c r="C2066"/>
      <c r="D2066"/>
      <c r="E2066"/>
      <c r="AH2066"/>
      <c r="BG2066"/>
    </row>
    <row r="2067" spans="3:59" ht="15" x14ac:dyDescent="0.25">
      <c r="C2067"/>
      <c r="D2067"/>
      <c r="E2067"/>
      <c r="AH2067"/>
      <c r="BG2067"/>
    </row>
    <row r="2068" spans="3:59" ht="15" x14ac:dyDescent="0.25">
      <c r="C2068"/>
      <c r="D2068"/>
      <c r="E2068"/>
      <c r="AH2068"/>
      <c r="BG2068"/>
    </row>
    <row r="2069" spans="3:59" ht="15" x14ac:dyDescent="0.25">
      <c r="C2069"/>
      <c r="D2069"/>
      <c r="E2069"/>
      <c r="AH2069"/>
      <c r="BG2069"/>
    </row>
    <row r="2070" spans="3:59" ht="15" x14ac:dyDescent="0.25">
      <c r="C2070"/>
      <c r="D2070"/>
      <c r="E2070"/>
      <c r="AH2070"/>
      <c r="BG2070"/>
    </row>
    <row r="2071" spans="3:59" ht="15" x14ac:dyDescent="0.25">
      <c r="C2071"/>
      <c r="D2071"/>
      <c r="E2071"/>
      <c r="AH2071"/>
      <c r="BG2071"/>
    </row>
    <row r="2072" spans="3:59" ht="15" x14ac:dyDescent="0.25">
      <c r="C2072"/>
      <c r="D2072"/>
      <c r="E2072"/>
      <c r="AH2072"/>
      <c r="BG2072"/>
    </row>
    <row r="2073" spans="3:59" ht="15" x14ac:dyDescent="0.25">
      <c r="C2073"/>
      <c r="D2073"/>
      <c r="E2073"/>
      <c r="AH2073"/>
      <c r="BG2073"/>
    </row>
    <row r="2074" spans="3:59" ht="15" x14ac:dyDescent="0.25">
      <c r="C2074"/>
      <c r="D2074"/>
      <c r="E2074"/>
      <c r="AH2074"/>
      <c r="BG2074"/>
    </row>
    <row r="2075" spans="3:59" ht="15" x14ac:dyDescent="0.25">
      <c r="C2075"/>
      <c r="D2075"/>
      <c r="E2075"/>
      <c r="AH2075"/>
      <c r="BG2075"/>
    </row>
    <row r="2076" spans="3:59" ht="15" x14ac:dyDescent="0.25">
      <c r="C2076"/>
      <c r="D2076"/>
      <c r="E2076"/>
      <c r="AH2076"/>
      <c r="BG2076"/>
    </row>
    <row r="2077" spans="3:59" ht="15" x14ac:dyDescent="0.25">
      <c r="C2077"/>
      <c r="D2077"/>
      <c r="E2077"/>
      <c r="AH2077"/>
      <c r="BG2077"/>
    </row>
    <row r="2078" spans="3:59" ht="15" x14ac:dyDescent="0.25">
      <c r="C2078"/>
      <c r="D2078"/>
      <c r="E2078"/>
      <c r="AH2078"/>
      <c r="BG2078"/>
    </row>
    <row r="2079" spans="3:59" ht="15" x14ac:dyDescent="0.25">
      <c r="C2079"/>
      <c r="D2079"/>
      <c r="E2079"/>
      <c r="AH2079"/>
      <c r="BG2079"/>
    </row>
    <row r="2080" spans="3:59" ht="15" x14ac:dyDescent="0.25">
      <c r="C2080"/>
      <c r="D2080"/>
      <c r="E2080"/>
      <c r="AH2080"/>
      <c r="BG2080"/>
    </row>
    <row r="2081" spans="3:59" ht="15" x14ac:dyDescent="0.25">
      <c r="C2081"/>
      <c r="D2081"/>
      <c r="E2081"/>
      <c r="AH2081"/>
      <c r="BG2081"/>
    </row>
    <row r="2082" spans="3:59" ht="15" x14ac:dyDescent="0.25">
      <c r="C2082"/>
      <c r="D2082"/>
      <c r="E2082"/>
      <c r="AH2082"/>
      <c r="BG2082"/>
    </row>
    <row r="2083" spans="3:59" ht="15" x14ac:dyDescent="0.25">
      <c r="C2083"/>
      <c r="D2083"/>
      <c r="E2083"/>
      <c r="AH2083"/>
      <c r="BG2083"/>
    </row>
    <row r="2084" spans="3:59" ht="15" x14ac:dyDescent="0.25">
      <c r="C2084"/>
      <c r="D2084"/>
      <c r="E2084"/>
      <c r="AH2084"/>
      <c r="BG2084"/>
    </row>
    <row r="2085" spans="3:59" ht="15" x14ac:dyDescent="0.25">
      <c r="C2085"/>
      <c r="D2085"/>
      <c r="E2085"/>
      <c r="AH2085"/>
      <c r="BG2085"/>
    </row>
    <row r="2086" spans="3:59" ht="15" x14ac:dyDescent="0.25">
      <c r="C2086"/>
      <c r="D2086"/>
      <c r="E2086"/>
      <c r="AH2086"/>
      <c r="BG2086"/>
    </row>
    <row r="2087" spans="3:59" ht="15" x14ac:dyDescent="0.25">
      <c r="C2087"/>
      <c r="D2087"/>
      <c r="E2087"/>
      <c r="AH2087"/>
      <c r="BG2087"/>
    </row>
    <row r="2088" spans="3:59" ht="15" x14ac:dyDescent="0.25">
      <c r="C2088"/>
      <c r="D2088"/>
      <c r="E2088"/>
      <c r="AH2088"/>
      <c r="BG2088"/>
    </row>
    <row r="2089" spans="3:59" ht="15" x14ac:dyDescent="0.25">
      <c r="C2089"/>
      <c r="D2089"/>
      <c r="E2089"/>
      <c r="AH2089"/>
      <c r="BG2089"/>
    </row>
    <row r="2090" spans="3:59" ht="15" x14ac:dyDescent="0.25">
      <c r="C2090"/>
      <c r="D2090"/>
      <c r="E2090"/>
      <c r="AH2090"/>
      <c r="BG2090"/>
    </row>
    <row r="2091" spans="3:59" ht="15" x14ac:dyDescent="0.25">
      <c r="C2091"/>
      <c r="D2091"/>
      <c r="E2091"/>
      <c r="AH2091"/>
      <c r="BG2091"/>
    </row>
    <row r="2092" spans="3:59" ht="15" x14ac:dyDescent="0.25">
      <c r="C2092"/>
      <c r="D2092"/>
      <c r="E2092"/>
      <c r="AH2092"/>
      <c r="BG2092"/>
    </row>
    <row r="2093" spans="3:59" ht="15" x14ac:dyDescent="0.25">
      <c r="C2093"/>
      <c r="D2093"/>
      <c r="E2093"/>
      <c r="AH2093"/>
      <c r="BG2093"/>
    </row>
    <row r="2094" spans="3:59" ht="15" x14ac:dyDescent="0.25">
      <c r="C2094"/>
      <c r="D2094"/>
      <c r="E2094"/>
      <c r="AH2094"/>
      <c r="BG2094"/>
    </row>
    <row r="2095" spans="3:59" ht="15" x14ac:dyDescent="0.25">
      <c r="C2095"/>
      <c r="D2095"/>
      <c r="E2095"/>
      <c r="AH2095"/>
      <c r="BG2095"/>
    </row>
    <row r="2096" spans="3:59" ht="15" x14ac:dyDescent="0.25">
      <c r="C2096"/>
      <c r="D2096"/>
      <c r="E2096"/>
      <c r="AH2096"/>
      <c r="BG2096"/>
    </row>
    <row r="2097" spans="3:59" ht="15" x14ac:dyDescent="0.25">
      <c r="C2097"/>
      <c r="D2097"/>
      <c r="E2097"/>
      <c r="AH2097"/>
      <c r="BG2097"/>
    </row>
    <row r="2098" spans="3:59" ht="15" x14ac:dyDescent="0.25">
      <c r="C2098"/>
      <c r="D2098"/>
      <c r="E2098"/>
      <c r="AH2098"/>
      <c r="BG2098"/>
    </row>
    <row r="2099" spans="3:59" ht="15" x14ac:dyDescent="0.25">
      <c r="C2099"/>
      <c r="D2099"/>
      <c r="E2099"/>
      <c r="AH2099"/>
      <c r="BG2099"/>
    </row>
    <row r="2100" spans="3:59" ht="15" x14ac:dyDescent="0.25">
      <c r="C2100"/>
      <c r="D2100"/>
      <c r="E2100"/>
      <c r="AH2100"/>
      <c r="BG2100"/>
    </row>
    <row r="2101" spans="3:59" ht="15" x14ac:dyDescent="0.25">
      <c r="C2101"/>
      <c r="D2101"/>
      <c r="E2101"/>
      <c r="AH2101"/>
      <c r="BG2101"/>
    </row>
    <row r="2102" spans="3:59" ht="15" x14ac:dyDescent="0.25">
      <c r="C2102"/>
      <c r="D2102"/>
      <c r="E2102"/>
      <c r="AH2102"/>
      <c r="BG2102"/>
    </row>
    <row r="2103" spans="3:59" ht="15" x14ac:dyDescent="0.25">
      <c r="C2103"/>
      <c r="D2103"/>
      <c r="E2103"/>
      <c r="AH2103"/>
      <c r="BG2103"/>
    </row>
    <row r="2104" spans="3:59" ht="15" x14ac:dyDescent="0.25">
      <c r="C2104"/>
      <c r="D2104"/>
      <c r="E2104"/>
      <c r="AH2104"/>
      <c r="BG2104"/>
    </row>
    <row r="2105" spans="3:59" ht="15" x14ac:dyDescent="0.25">
      <c r="C2105"/>
      <c r="D2105"/>
      <c r="E2105"/>
      <c r="AH2105"/>
      <c r="BG2105"/>
    </row>
    <row r="2106" spans="3:59" ht="15" x14ac:dyDescent="0.25">
      <c r="C2106"/>
      <c r="D2106"/>
      <c r="E2106"/>
      <c r="AH2106"/>
      <c r="BG2106"/>
    </row>
    <row r="2107" spans="3:59" ht="15" x14ac:dyDescent="0.25">
      <c r="C2107"/>
      <c r="D2107"/>
      <c r="E2107"/>
      <c r="AH2107"/>
      <c r="BG2107"/>
    </row>
    <row r="2108" spans="3:59" ht="15" x14ac:dyDescent="0.25">
      <c r="C2108"/>
      <c r="D2108"/>
      <c r="E2108"/>
      <c r="AH2108"/>
      <c r="BG2108"/>
    </row>
    <row r="2109" spans="3:59" ht="15" x14ac:dyDescent="0.25">
      <c r="C2109"/>
      <c r="D2109"/>
      <c r="E2109"/>
      <c r="AH2109"/>
      <c r="BG2109"/>
    </row>
    <row r="2110" spans="3:59" ht="15" x14ac:dyDescent="0.25">
      <c r="C2110"/>
      <c r="D2110"/>
      <c r="E2110"/>
      <c r="AH2110"/>
      <c r="BG2110"/>
    </row>
    <row r="2111" spans="3:59" ht="15" x14ac:dyDescent="0.25">
      <c r="C2111"/>
      <c r="D2111"/>
      <c r="E2111"/>
      <c r="AH2111"/>
      <c r="BG2111"/>
    </row>
    <row r="2112" spans="3:59" ht="15" x14ac:dyDescent="0.25">
      <c r="C2112"/>
      <c r="D2112"/>
      <c r="E2112"/>
      <c r="AH2112"/>
      <c r="BG2112"/>
    </row>
    <row r="2113" spans="3:59" ht="15" x14ac:dyDescent="0.25">
      <c r="C2113"/>
      <c r="D2113"/>
      <c r="E2113"/>
      <c r="AH2113"/>
      <c r="BG2113"/>
    </row>
    <row r="2114" spans="3:59" ht="15" x14ac:dyDescent="0.25">
      <c r="C2114"/>
      <c r="D2114"/>
      <c r="E2114"/>
      <c r="AH2114"/>
      <c r="BG2114"/>
    </row>
    <row r="2115" spans="3:59" ht="15" x14ac:dyDescent="0.25">
      <c r="C2115"/>
      <c r="D2115"/>
      <c r="E2115"/>
      <c r="AH2115"/>
      <c r="BG2115"/>
    </row>
    <row r="2116" spans="3:59" ht="15" x14ac:dyDescent="0.25">
      <c r="C2116"/>
      <c r="D2116"/>
      <c r="E2116"/>
      <c r="AH2116"/>
      <c r="BG2116"/>
    </row>
    <row r="2117" spans="3:59" ht="15" x14ac:dyDescent="0.25">
      <c r="C2117"/>
      <c r="D2117"/>
      <c r="E2117"/>
      <c r="AH2117"/>
      <c r="BG2117"/>
    </row>
    <row r="2118" spans="3:59" ht="15" x14ac:dyDescent="0.25">
      <c r="C2118"/>
      <c r="D2118"/>
      <c r="E2118"/>
      <c r="AH2118"/>
      <c r="BG2118"/>
    </row>
    <row r="2119" spans="3:59" ht="15" x14ac:dyDescent="0.25">
      <c r="C2119"/>
      <c r="D2119"/>
      <c r="E2119"/>
      <c r="AH2119"/>
      <c r="BG2119"/>
    </row>
    <row r="2120" spans="3:59" ht="15" x14ac:dyDescent="0.25">
      <c r="C2120"/>
      <c r="D2120"/>
      <c r="E2120"/>
      <c r="AH2120"/>
      <c r="BG2120"/>
    </row>
    <row r="2121" spans="3:59" ht="15" x14ac:dyDescent="0.25">
      <c r="C2121"/>
      <c r="D2121"/>
      <c r="E2121"/>
      <c r="AH2121"/>
      <c r="BG2121"/>
    </row>
    <row r="2122" spans="3:59" ht="15" x14ac:dyDescent="0.25">
      <c r="C2122"/>
      <c r="D2122"/>
      <c r="E2122"/>
      <c r="AH2122"/>
      <c r="BG2122"/>
    </row>
    <row r="2123" spans="3:59" ht="15" x14ac:dyDescent="0.25">
      <c r="C2123"/>
      <c r="D2123"/>
      <c r="E2123"/>
      <c r="AH2123"/>
      <c r="BG2123"/>
    </row>
    <row r="2124" spans="3:59" ht="15" x14ac:dyDescent="0.25">
      <c r="C2124"/>
      <c r="D2124"/>
      <c r="E2124"/>
      <c r="AH2124"/>
      <c r="BG2124"/>
    </row>
    <row r="2125" spans="3:59" ht="15" x14ac:dyDescent="0.25">
      <c r="C2125"/>
      <c r="D2125"/>
      <c r="E2125"/>
      <c r="AH2125"/>
      <c r="BG2125"/>
    </row>
    <row r="2126" spans="3:59" ht="15" x14ac:dyDescent="0.25">
      <c r="C2126"/>
      <c r="D2126"/>
      <c r="E2126"/>
      <c r="AH2126"/>
      <c r="BG2126"/>
    </row>
    <row r="2127" spans="3:59" ht="15" x14ac:dyDescent="0.25">
      <c r="C2127"/>
      <c r="D2127"/>
      <c r="E2127"/>
      <c r="AH2127"/>
      <c r="BG2127"/>
    </row>
    <row r="2128" spans="3:59" ht="15" x14ac:dyDescent="0.25">
      <c r="C2128"/>
      <c r="D2128"/>
      <c r="E2128"/>
      <c r="AH2128"/>
      <c r="BG2128"/>
    </row>
    <row r="2129" spans="3:59" ht="15" x14ac:dyDescent="0.25">
      <c r="C2129"/>
      <c r="D2129"/>
      <c r="E2129"/>
      <c r="AH2129"/>
      <c r="BG2129"/>
    </row>
    <row r="2130" spans="3:59" ht="15" x14ac:dyDescent="0.25">
      <c r="C2130"/>
      <c r="D2130"/>
      <c r="E2130"/>
      <c r="AH2130"/>
      <c r="BG2130"/>
    </row>
    <row r="2131" spans="3:59" ht="15" x14ac:dyDescent="0.25">
      <c r="C2131"/>
      <c r="D2131"/>
      <c r="E2131"/>
      <c r="AH2131"/>
      <c r="BG2131"/>
    </row>
    <row r="2132" spans="3:59" ht="15" x14ac:dyDescent="0.25">
      <c r="C2132"/>
      <c r="D2132"/>
      <c r="E2132"/>
      <c r="AH2132"/>
      <c r="BG2132"/>
    </row>
    <row r="2133" spans="3:59" ht="15" x14ac:dyDescent="0.25">
      <c r="C2133"/>
      <c r="D2133"/>
      <c r="E2133"/>
      <c r="AH2133"/>
      <c r="BG2133"/>
    </row>
    <row r="2134" spans="3:59" ht="15" x14ac:dyDescent="0.25">
      <c r="C2134"/>
      <c r="D2134"/>
      <c r="E2134"/>
      <c r="AH2134"/>
      <c r="BG2134"/>
    </row>
    <row r="2135" spans="3:59" ht="15" x14ac:dyDescent="0.25">
      <c r="C2135"/>
      <c r="D2135"/>
      <c r="E2135"/>
      <c r="AH2135"/>
      <c r="BG2135"/>
    </row>
    <row r="2136" spans="3:59" ht="15" x14ac:dyDescent="0.25">
      <c r="C2136"/>
      <c r="D2136"/>
      <c r="E2136"/>
      <c r="AH2136"/>
      <c r="BG2136"/>
    </row>
    <row r="2137" spans="3:59" ht="15" x14ac:dyDescent="0.25">
      <c r="C2137"/>
      <c r="D2137"/>
      <c r="E2137"/>
      <c r="AH2137"/>
      <c r="BG2137"/>
    </row>
    <row r="2138" spans="3:59" ht="15" x14ac:dyDescent="0.25">
      <c r="C2138"/>
      <c r="D2138"/>
      <c r="E2138"/>
      <c r="AH2138"/>
      <c r="BG2138"/>
    </row>
    <row r="2139" spans="3:59" ht="15" x14ac:dyDescent="0.25">
      <c r="C2139"/>
      <c r="D2139"/>
      <c r="E2139"/>
      <c r="AH2139"/>
      <c r="BG2139"/>
    </row>
    <row r="2140" spans="3:59" ht="15" x14ac:dyDescent="0.25">
      <c r="C2140"/>
      <c r="D2140"/>
      <c r="E2140"/>
      <c r="AH2140"/>
      <c r="BG2140"/>
    </row>
    <row r="2141" spans="3:59" ht="15" x14ac:dyDescent="0.25">
      <c r="C2141"/>
      <c r="D2141"/>
      <c r="E2141"/>
      <c r="AH2141"/>
      <c r="BG2141"/>
    </row>
    <row r="2142" spans="3:59" ht="15" x14ac:dyDescent="0.25">
      <c r="C2142"/>
      <c r="D2142"/>
      <c r="E2142"/>
      <c r="AH2142"/>
      <c r="BG2142"/>
    </row>
    <row r="2143" spans="3:59" ht="15" x14ac:dyDescent="0.25">
      <c r="C2143"/>
      <c r="D2143"/>
      <c r="E2143"/>
      <c r="AH2143"/>
      <c r="BG2143"/>
    </row>
    <row r="2144" spans="3:59" ht="15" x14ac:dyDescent="0.25">
      <c r="C2144"/>
      <c r="D2144"/>
      <c r="E2144"/>
      <c r="AH2144"/>
      <c r="BG2144"/>
    </row>
    <row r="2145" spans="3:59" ht="15" x14ac:dyDescent="0.25">
      <c r="C2145"/>
      <c r="D2145"/>
      <c r="E2145"/>
      <c r="AH2145"/>
      <c r="BG2145"/>
    </row>
    <row r="2146" spans="3:59" ht="15" x14ac:dyDescent="0.25">
      <c r="C2146"/>
      <c r="D2146"/>
      <c r="E2146"/>
      <c r="AH2146"/>
      <c r="BG2146"/>
    </row>
    <row r="2147" spans="3:59" ht="15" x14ac:dyDescent="0.25">
      <c r="C2147"/>
      <c r="D2147"/>
      <c r="E2147"/>
      <c r="AH2147"/>
      <c r="BG2147"/>
    </row>
    <row r="2148" spans="3:59" ht="15" x14ac:dyDescent="0.25">
      <c r="C2148"/>
      <c r="D2148"/>
      <c r="E2148"/>
      <c r="AH2148"/>
      <c r="BG2148"/>
    </row>
    <row r="2149" spans="3:59" ht="15" x14ac:dyDescent="0.25">
      <c r="C2149"/>
      <c r="D2149"/>
      <c r="E2149"/>
      <c r="AH2149"/>
      <c r="BG2149"/>
    </row>
    <row r="2150" spans="3:59" ht="15" x14ac:dyDescent="0.25">
      <c r="C2150"/>
      <c r="D2150"/>
      <c r="E2150"/>
      <c r="AH2150"/>
      <c r="BG2150"/>
    </row>
    <row r="2151" spans="3:59" ht="15" x14ac:dyDescent="0.25">
      <c r="C2151"/>
      <c r="D2151"/>
      <c r="E2151"/>
      <c r="AH2151"/>
      <c r="BG2151"/>
    </row>
    <row r="2152" spans="3:59" ht="15" x14ac:dyDescent="0.25">
      <c r="C2152"/>
      <c r="D2152"/>
      <c r="E2152"/>
      <c r="AH2152"/>
      <c r="BG2152"/>
    </row>
    <row r="2153" spans="3:59" ht="15" x14ac:dyDescent="0.25">
      <c r="C2153"/>
      <c r="D2153"/>
      <c r="E2153"/>
      <c r="AH2153"/>
      <c r="BG2153"/>
    </row>
    <row r="2154" spans="3:59" ht="15" x14ac:dyDescent="0.25">
      <c r="C2154"/>
      <c r="D2154"/>
      <c r="E2154"/>
      <c r="AH2154"/>
      <c r="BG2154"/>
    </row>
    <row r="2155" spans="3:59" ht="15" x14ac:dyDescent="0.25">
      <c r="C2155"/>
      <c r="D2155"/>
      <c r="E2155"/>
      <c r="AH2155"/>
      <c r="BG2155"/>
    </row>
    <row r="2156" spans="3:59" ht="15" x14ac:dyDescent="0.25">
      <c r="C2156"/>
      <c r="D2156"/>
      <c r="E2156"/>
      <c r="AH2156"/>
      <c r="BG2156"/>
    </row>
    <row r="2157" spans="3:59" ht="15" x14ac:dyDescent="0.25">
      <c r="C2157"/>
      <c r="D2157"/>
      <c r="E2157"/>
      <c r="AH2157"/>
      <c r="BG2157"/>
    </row>
    <row r="2158" spans="3:59" ht="15" x14ac:dyDescent="0.25">
      <c r="C2158"/>
      <c r="D2158"/>
      <c r="E2158"/>
      <c r="AH2158"/>
      <c r="BG2158"/>
    </row>
    <row r="2159" spans="3:59" ht="15" x14ac:dyDescent="0.25">
      <c r="C2159"/>
      <c r="D2159"/>
      <c r="E2159"/>
      <c r="AH2159"/>
      <c r="BG2159"/>
    </row>
    <row r="2160" spans="3:59" ht="15" x14ac:dyDescent="0.25">
      <c r="C2160"/>
      <c r="D2160"/>
      <c r="E2160"/>
      <c r="AH2160"/>
      <c r="BG2160"/>
    </row>
    <row r="2161" spans="3:59" ht="15" x14ac:dyDescent="0.25">
      <c r="C2161"/>
      <c r="D2161"/>
      <c r="E2161"/>
      <c r="AH2161"/>
      <c r="BG2161"/>
    </row>
    <row r="2162" spans="3:59" ht="15" x14ac:dyDescent="0.25">
      <c r="C2162"/>
      <c r="D2162"/>
      <c r="E2162"/>
      <c r="AH2162"/>
      <c r="BG2162"/>
    </row>
    <row r="2163" spans="3:59" ht="15" x14ac:dyDescent="0.25">
      <c r="C2163"/>
      <c r="D2163"/>
      <c r="E2163"/>
      <c r="AH2163"/>
      <c r="BG2163"/>
    </row>
    <row r="2164" spans="3:59" ht="15" x14ac:dyDescent="0.25">
      <c r="C2164"/>
      <c r="D2164"/>
      <c r="E2164"/>
      <c r="AH2164"/>
      <c r="BG2164"/>
    </row>
    <row r="2165" spans="3:59" ht="15" x14ac:dyDescent="0.25">
      <c r="C2165"/>
      <c r="D2165"/>
      <c r="E2165"/>
      <c r="AH2165"/>
      <c r="BG2165"/>
    </row>
    <row r="2166" spans="3:59" ht="15" x14ac:dyDescent="0.25">
      <c r="C2166"/>
      <c r="D2166"/>
      <c r="E2166"/>
      <c r="AH2166"/>
      <c r="BG2166"/>
    </row>
    <row r="2167" spans="3:59" ht="15" x14ac:dyDescent="0.25">
      <c r="C2167"/>
      <c r="D2167"/>
      <c r="E2167"/>
      <c r="AH2167"/>
      <c r="BG2167"/>
    </row>
    <row r="2168" spans="3:59" ht="15" x14ac:dyDescent="0.25">
      <c r="C2168"/>
      <c r="D2168"/>
      <c r="E2168"/>
      <c r="AH2168"/>
      <c r="BG2168"/>
    </row>
    <row r="2169" spans="3:59" ht="15" x14ac:dyDescent="0.25">
      <c r="C2169"/>
      <c r="D2169"/>
      <c r="E2169"/>
      <c r="AH2169"/>
      <c r="BG2169"/>
    </row>
    <row r="2170" spans="3:59" ht="15" x14ac:dyDescent="0.25">
      <c r="C2170"/>
      <c r="D2170"/>
      <c r="E2170"/>
      <c r="AH2170"/>
      <c r="BG2170"/>
    </row>
    <row r="2171" spans="3:59" ht="15" x14ac:dyDescent="0.25">
      <c r="C2171"/>
      <c r="D2171"/>
      <c r="E2171"/>
      <c r="AH2171"/>
      <c r="BG2171"/>
    </row>
    <row r="2172" spans="3:59" ht="15" x14ac:dyDescent="0.25">
      <c r="C2172"/>
      <c r="D2172"/>
      <c r="E2172"/>
      <c r="AH2172"/>
      <c r="BG2172"/>
    </row>
    <row r="2173" spans="3:59" ht="15" x14ac:dyDescent="0.25">
      <c r="C2173"/>
      <c r="D2173"/>
      <c r="E2173"/>
      <c r="AH2173"/>
      <c r="BG2173"/>
    </row>
    <row r="2174" spans="3:59" ht="15" x14ac:dyDescent="0.25">
      <c r="C2174"/>
      <c r="D2174"/>
      <c r="E2174"/>
      <c r="AH2174"/>
      <c r="BG2174"/>
    </row>
    <row r="2175" spans="3:59" ht="15" x14ac:dyDescent="0.25">
      <c r="C2175"/>
      <c r="D2175"/>
      <c r="E2175"/>
      <c r="AH2175"/>
      <c r="BG2175"/>
    </row>
    <row r="2176" spans="3:59" ht="15" x14ac:dyDescent="0.25">
      <c r="C2176"/>
      <c r="D2176"/>
      <c r="E2176"/>
      <c r="AH2176"/>
      <c r="BG2176"/>
    </row>
    <row r="2177" spans="3:59" ht="15" x14ac:dyDescent="0.25">
      <c r="C2177"/>
      <c r="D2177"/>
      <c r="E2177"/>
      <c r="AH2177"/>
      <c r="BG2177"/>
    </row>
    <row r="2178" spans="3:59" ht="15" x14ac:dyDescent="0.25">
      <c r="C2178"/>
      <c r="D2178"/>
      <c r="E2178"/>
      <c r="AH2178"/>
      <c r="BG2178"/>
    </row>
    <row r="2179" spans="3:59" ht="15" x14ac:dyDescent="0.25">
      <c r="C2179"/>
      <c r="D2179"/>
      <c r="E2179"/>
      <c r="AH2179"/>
      <c r="BG2179"/>
    </row>
    <row r="2180" spans="3:59" ht="15" x14ac:dyDescent="0.25">
      <c r="C2180"/>
      <c r="D2180"/>
      <c r="E2180"/>
      <c r="AH2180"/>
      <c r="BG2180"/>
    </row>
    <row r="2181" spans="3:59" ht="15" x14ac:dyDescent="0.25">
      <c r="C2181"/>
      <c r="D2181"/>
      <c r="E2181"/>
      <c r="AH2181"/>
      <c r="BG2181"/>
    </row>
    <row r="2182" spans="3:59" ht="15" x14ac:dyDescent="0.25">
      <c r="C2182"/>
      <c r="D2182"/>
      <c r="E2182"/>
      <c r="AH2182"/>
      <c r="BG2182"/>
    </row>
    <row r="2183" spans="3:59" ht="15" x14ac:dyDescent="0.25">
      <c r="C2183"/>
      <c r="D2183"/>
      <c r="E2183"/>
      <c r="AH2183"/>
      <c r="BG2183"/>
    </row>
    <row r="2184" spans="3:59" ht="15" x14ac:dyDescent="0.25">
      <c r="C2184"/>
      <c r="D2184"/>
      <c r="E2184"/>
      <c r="AH2184"/>
      <c r="BG2184"/>
    </row>
    <row r="2185" spans="3:59" ht="15" x14ac:dyDescent="0.25">
      <c r="C2185"/>
      <c r="D2185"/>
      <c r="E2185"/>
      <c r="AH2185"/>
      <c r="BG2185"/>
    </row>
    <row r="2186" spans="3:59" ht="15" x14ac:dyDescent="0.25">
      <c r="C2186"/>
      <c r="D2186"/>
      <c r="E2186"/>
      <c r="AH2186"/>
      <c r="BG2186"/>
    </row>
    <row r="2187" spans="3:59" ht="15" x14ac:dyDescent="0.25">
      <c r="C2187"/>
      <c r="D2187"/>
      <c r="E2187"/>
      <c r="AH2187"/>
      <c r="BG2187"/>
    </row>
    <row r="2188" spans="3:59" ht="15" x14ac:dyDescent="0.25">
      <c r="C2188"/>
      <c r="D2188"/>
      <c r="E2188"/>
      <c r="AH2188"/>
      <c r="BG2188"/>
    </row>
    <row r="2189" spans="3:59" ht="15" x14ac:dyDescent="0.25">
      <c r="C2189"/>
      <c r="D2189"/>
      <c r="E2189"/>
      <c r="AH2189"/>
      <c r="BG2189"/>
    </row>
    <row r="2190" spans="3:59" ht="15" x14ac:dyDescent="0.25">
      <c r="C2190"/>
      <c r="D2190"/>
      <c r="E2190"/>
      <c r="AH2190"/>
      <c r="BG2190"/>
    </row>
    <row r="2191" spans="3:59" ht="15" x14ac:dyDescent="0.25">
      <c r="C2191"/>
      <c r="D2191"/>
      <c r="E2191"/>
      <c r="AH2191"/>
      <c r="BG2191"/>
    </row>
    <row r="2192" spans="3:59" ht="15" x14ac:dyDescent="0.25">
      <c r="C2192"/>
      <c r="D2192"/>
      <c r="E2192"/>
      <c r="AH2192"/>
      <c r="BG2192"/>
    </row>
    <row r="2193" spans="3:59" ht="15" x14ac:dyDescent="0.25">
      <c r="C2193"/>
      <c r="D2193"/>
      <c r="E2193"/>
      <c r="AH2193"/>
      <c r="BG2193"/>
    </row>
    <row r="2194" spans="3:59" ht="15" x14ac:dyDescent="0.25">
      <c r="C2194"/>
      <c r="D2194"/>
      <c r="E2194"/>
      <c r="AH2194"/>
      <c r="BG2194"/>
    </row>
    <row r="2195" spans="3:59" ht="15" x14ac:dyDescent="0.25">
      <c r="C2195"/>
      <c r="D2195"/>
      <c r="E2195"/>
      <c r="AH2195"/>
      <c r="BG2195"/>
    </row>
    <row r="2196" spans="3:59" ht="15" x14ac:dyDescent="0.25">
      <c r="C2196"/>
      <c r="D2196"/>
      <c r="E2196"/>
      <c r="AH2196"/>
      <c r="BG2196"/>
    </row>
    <row r="2197" spans="3:59" ht="15" x14ac:dyDescent="0.25">
      <c r="C2197"/>
      <c r="D2197"/>
      <c r="E2197"/>
      <c r="AH2197"/>
      <c r="BG2197"/>
    </row>
    <row r="2198" spans="3:59" ht="15" x14ac:dyDescent="0.25">
      <c r="C2198"/>
      <c r="D2198"/>
      <c r="E2198"/>
      <c r="AH2198"/>
      <c r="BG2198"/>
    </row>
    <row r="2199" spans="3:59" ht="15" x14ac:dyDescent="0.25">
      <c r="C2199"/>
      <c r="D2199"/>
      <c r="E2199"/>
      <c r="AH2199"/>
      <c r="BG2199"/>
    </row>
    <row r="2200" spans="3:59" ht="15" x14ac:dyDescent="0.25">
      <c r="C2200"/>
      <c r="D2200"/>
      <c r="E2200"/>
      <c r="AH2200"/>
      <c r="BG2200"/>
    </row>
    <row r="2201" spans="3:59" ht="15" x14ac:dyDescent="0.25">
      <c r="C2201"/>
      <c r="D2201"/>
      <c r="E2201"/>
      <c r="AH2201"/>
      <c r="BG2201"/>
    </row>
    <row r="2202" spans="3:59" ht="15" x14ac:dyDescent="0.25">
      <c r="C2202"/>
      <c r="D2202"/>
      <c r="E2202"/>
      <c r="AH2202"/>
      <c r="BG2202"/>
    </row>
    <row r="2203" spans="3:59" ht="15" x14ac:dyDescent="0.25">
      <c r="C2203"/>
      <c r="D2203"/>
      <c r="E2203"/>
      <c r="AH2203"/>
      <c r="BG2203"/>
    </row>
    <row r="2204" spans="3:59" ht="15" x14ac:dyDescent="0.25">
      <c r="C2204"/>
      <c r="D2204"/>
      <c r="E2204"/>
      <c r="AH2204"/>
      <c r="BG2204"/>
    </row>
    <row r="2205" spans="3:59" ht="15" x14ac:dyDescent="0.25">
      <c r="C2205"/>
      <c r="D2205"/>
      <c r="E2205"/>
      <c r="AH2205"/>
      <c r="BG2205"/>
    </row>
    <row r="2206" spans="3:59" ht="15" x14ac:dyDescent="0.25">
      <c r="C2206"/>
      <c r="D2206"/>
      <c r="E2206"/>
      <c r="AH2206"/>
      <c r="BG2206"/>
    </row>
    <row r="2207" spans="3:59" ht="15" x14ac:dyDescent="0.25">
      <c r="C2207"/>
      <c r="D2207"/>
      <c r="E2207"/>
      <c r="AH2207"/>
      <c r="BG2207"/>
    </row>
    <row r="2208" spans="3:59" ht="15" x14ac:dyDescent="0.25">
      <c r="C2208"/>
      <c r="D2208"/>
      <c r="E2208"/>
      <c r="AH2208"/>
      <c r="BG2208"/>
    </row>
    <row r="2209" spans="3:59" ht="15" x14ac:dyDescent="0.25">
      <c r="C2209"/>
      <c r="D2209"/>
      <c r="E2209"/>
      <c r="AH2209"/>
      <c r="BG2209"/>
    </row>
    <row r="2210" spans="3:59" ht="15" x14ac:dyDescent="0.25">
      <c r="C2210"/>
      <c r="D2210"/>
      <c r="E2210"/>
      <c r="AH2210"/>
      <c r="BG2210"/>
    </row>
    <row r="2211" spans="3:59" ht="15" x14ac:dyDescent="0.25">
      <c r="C2211"/>
      <c r="D2211"/>
      <c r="E2211"/>
      <c r="AH2211"/>
      <c r="BG2211"/>
    </row>
    <row r="2212" spans="3:59" ht="15" x14ac:dyDescent="0.25">
      <c r="C2212"/>
      <c r="D2212"/>
      <c r="E2212"/>
      <c r="AH2212"/>
      <c r="BG2212"/>
    </row>
    <row r="2213" spans="3:59" ht="15" x14ac:dyDescent="0.25">
      <c r="C2213"/>
      <c r="D2213"/>
      <c r="E2213"/>
      <c r="AH2213"/>
      <c r="BG2213"/>
    </row>
    <row r="2214" spans="3:59" ht="15" x14ac:dyDescent="0.25">
      <c r="C2214"/>
      <c r="D2214"/>
      <c r="E2214"/>
      <c r="AH2214"/>
      <c r="BG2214"/>
    </row>
    <row r="2215" spans="3:59" ht="15" x14ac:dyDescent="0.25">
      <c r="C2215"/>
      <c r="D2215"/>
      <c r="E2215"/>
      <c r="AH2215"/>
      <c r="BG2215"/>
    </row>
    <row r="2216" spans="3:59" ht="15" x14ac:dyDescent="0.25">
      <c r="C2216"/>
      <c r="D2216"/>
      <c r="E2216"/>
      <c r="AH2216"/>
      <c r="BG2216"/>
    </row>
    <row r="2217" spans="3:59" ht="15" x14ac:dyDescent="0.25">
      <c r="C2217"/>
      <c r="D2217"/>
      <c r="E2217"/>
      <c r="AH2217"/>
      <c r="BG2217"/>
    </row>
    <row r="2218" spans="3:59" ht="15" x14ac:dyDescent="0.25">
      <c r="C2218"/>
      <c r="D2218"/>
      <c r="E2218"/>
      <c r="AH2218"/>
      <c r="BG2218"/>
    </row>
    <row r="2219" spans="3:59" ht="15" x14ac:dyDescent="0.25">
      <c r="C2219"/>
      <c r="D2219"/>
      <c r="E2219"/>
      <c r="AH2219"/>
      <c r="BG2219"/>
    </row>
    <row r="2220" spans="3:59" ht="15" x14ac:dyDescent="0.25">
      <c r="C2220"/>
      <c r="D2220"/>
      <c r="E2220"/>
      <c r="AH2220"/>
      <c r="BG2220"/>
    </row>
    <row r="2221" spans="3:59" ht="15" x14ac:dyDescent="0.25">
      <c r="C2221"/>
      <c r="D2221"/>
      <c r="E2221"/>
      <c r="AH2221"/>
      <c r="BG2221"/>
    </row>
    <row r="2222" spans="3:59" ht="15" x14ac:dyDescent="0.25">
      <c r="C2222"/>
      <c r="D2222"/>
      <c r="E2222"/>
      <c r="AH2222"/>
      <c r="BG2222"/>
    </row>
    <row r="2223" spans="3:59" ht="15" x14ac:dyDescent="0.25">
      <c r="C2223"/>
      <c r="D2223"/>
      <c r="E2223"/>
      <c r="AH2223"/>
      <c r="BG2223"/>
    </row>
    <row r="2224" spans="3:59" ht="15" x14ac:dyDescent="0.25">
      <c r="C2224"/>
      <c r="D2224"/>
      <c r="E2224"/>
      <c r="AH2224"/>
      <c r="BG2224"/>
    </row>
    <row r="2225" spans="3:59" ht="15" x14ac:dyDescent="0.25">
      <c r="C2225"/>
      <c r="D2225"/>
      <c r="E2225"/>
      <c r="AH2225"/>
      <c r="BG2225"/>
    </row>
    <row r="2226" spans="3:59" ht="15" x14ac:dyDescent="0.25">
      <c r="C2226"/>
      <c r="D2226"/>
      <c r="E2226"/>
      <c r="AH2226"/>
      <c r="BG2226"/>
    </row>
    <row r="2227" spans="3:59" ht="15" x14ac:dyDescent="0.25">
      <c r="C2227"/>
      <c r="D2227"/>
      <c r="E2227"/>
      <c r="AH2227"/>
      <c r="BG2227"/>
    </row>
    <row r="2228" spans="3:59" ht="15" x14ac:dyDescent="0.25">
      <c r="C2228"/>
      <c r="D2228"/>
      <c r="E2228"/>
      <c r="AH2228"/>
      <c r="BG2228"/>
    </row>
    <row r="2229" spans="3:59" ht="15" x14ac:dyDescent="0.25">
      <c r="C2229"/>
      <c r="D2229"/>
      <c r="E2229"/>
      <c r="AH2229"/>
      <c r="BG2229"/>
    </row>
    <row r="2230" spans="3:59" ht="15" x14ac:dyDescent="0.25">
      <c r="C2230"/>
      <c r="D2230"/>
      <c r="E2230"/>
      <c r="AH2230"/>
      <c r="BG2230"/>
    </row>
    <row r="2231" spans="3:59" ht="15" x14ac:dyDescent="0.25">
      <c r="C2231"/>
      <c r="D2231"/>
      <c r="E2231"/>
      <c r="AH2231"/>
      <c r="BG2231"/>
    </row>
    <row r="2232" spans="3:59" ht="15" x14ac:dyDescent="0.25">
      <c r="C2232"/>
      <c r="D2232"/>
      <c r="E2232"/>
      <c r="AH2232"/>
      <c r="BG2232"/>
    </row>
    <row r="2233" spans="3:59" ht="15" x14ac:dyDescent="0.25">
      <c r="C2233"/>
      <c r="D2233"/>
      <c r="E2233"/>
      <c r="AH2233"/>
      <c r="BG2233"/>
    </row>
    <row r="2234" spans="3:59" ht="15" x14ac:dyDescent="0.25">
      <c r="C2234"/>
      <c r="D2234"/>
      <c r="E2234"/>
      <c r="AH2234"/>
      <c r="BG2234"/>
    </row>
    <row r="2235" spans="3:59" ht="15" x14ac:dyDescent="0.25">
      <c r="C2235"/>
      <c r="D2235"/>
      <c r="E2235"/>
      <c r="AH2235"/>
      <c r="BG2235"/>
    </row>
    <row r="2236" spans="3:59" ht="15" x14ac:dyDescent="0.25">
      <c r="C2236"/>
      <c r="D2236"/>
      <c r="E2236"/>
      <c r="AH2236"/>
      <c r="BG2236"/>
    </row>
    <row r="2237" spans="3:59" ht="15" x14ac:dyDescent="0.25">
      <c r="C2237"/>
      <c r="D2237"/>
      <c r="E2237"/>
      <c r="AH2237"/>
      <c r="BG2237"/>
    </row>
    <row r="2238" spans="3:59" ht="15" x14ac:dyDescent="0.25">
      <c r="C2238"/>
      <c r="D2238"/>
      <c r="E2238"/>
      <c r="AH2238"/>
      <c r="BG2238"/>
    </row>
    <row r="2239" spans="3:59" ht="15" x14ac:dyDescent="0.25">
      <c r="C2239"/>
      <c r="D2239"/>
      <c r="E2239"/>
      <c r="AH2239"/>
      <c r="BG2239"/>
    </row>
    <row r="2240" spans="3:59" ht="15" x14ac:dyDescent="0.25">
      <c r="C2240"/>
      <c r="D2240"/>
      <c r="E2240"/>
      <c r="AH2240"/>
      <c r="BG2240"/>
    </row>
    <row r="2241" spans="3:59" ht="15" x14ac:dyDescent="0.25">
      <c r="C2241"/>
      <c r="D2241"/>
      <c r="E2241"/>
      <c r="AH2241"/>
      <c r="BG2241"/>
    </row>
    <row r="2242" spans="3:59" ht="15" x14ac:dyDescent="0.25">
      <c r="C2242"/>
      <c r="D2242"/>
      <c r="E2242"/>
      <c r="AH2242"/>
      <c r="BG2242"/>
    </row>
    <row r="2243" spans="3:59" ht="15" x14ac:dyDescent="0.25">
      <c r="C2243"/>
      <c r="D2243"/>
      <c r="E2243"/>
      <c r="AH2243"/>
      <c r="BG2243"/>
    </row>
    <row r="2244" spans="3:59" ht="15" x14ac:dyDescent="0.25">
      <c r="C2244"/>
      <c r="D2244"/>
      <c r="E2244"/>
      <c r="AH2244"/>
      <c r="BG2244"/>
    </row>
    <row r="2245" spans="3:59" ht="15" x14ac:dyDescent="0.25">
      <c r="C2245"/>
      <c r="D2245"/>
      <c r="E2245"/>
      <c r="AH2245"/>
      <c r="BG2245"/>
    </row>
    <row r="2246" spans="3:59" ht="15" x14ac:dyDescent="0.25">
      <c r="C2246"/>
      <c r="D2246"/>
      <c r="E2246"/>
      <c r="AH2246"/>
      <c r="BG2246"/>
    </row>
    <row r="2247" spans="3:59" ht="15" x14ac:dyDescent="0.25">
      <c r="C2247"/>
      <c r="D2247"/>
      <c r="E2247"/>
      <c r="AH2247"/>
      <c r="BG2247"/>
    </row>
    <row r="2248" spans="3:59" ht="15" x14ac:dyDescent="0.25">
      <c r="C2248"/>
      <c r="D2248"/>
      <c r="E2248"/>
      <c r="AH2248"/>
      <c r="BG2248"/>
    </row>
    <row r="2249" spans="3:59" ht="15" x14ac:dyDescent="0.25">
      <c r="C2249"/>
      <c r="D2249"/>
      <c r="E2249"/>
      <c r="AH2249"/>
      <c r="BG2249"/>
    </row>
    <row r="2250" spans="3:59" ht="15" x14ac:dyDescent="0.25">
      <c r="C2250"/>
      <c r="D2250"/>
      <c r="E2250"/>
      <c r="AH2250"/>
      <c r="BG2250"/>
    </row>
    <row r="2251" spans="3:59" ht="15" x14ac:dyDescent="0.25">
      <c r="C2251"/>
      <c r="D2251"/>
      <c r="E2251"/>
      <c r="AH2251"/>
      <c r="BG2251"/>
    </row>
    <row r="2252" spans="3:59" ht="15" x14ac:dyDescent="0.25">
      <c r="C2252"/>
      <c r="D2252"/>
      <c r="E2252"/>
      <c r="AH2252"/>
      <c r="BG2252"/>
    </row>
    <row r="2253" spans="3:59" ht="15" x14ac:dyDescent="0.25">
      <c r="C2253"/>
      <c r="D2253"/>
      <c r="E2253"/>
      <c r="AH2253"/>
      <c r="BG2253"/>
    </row>
    <row r="2254" spans="3:59" ht="15" x14ac:dyDescent="0.25">
      <c r="C2254"/>
      <c r="D2254"/>
      <c r="E2254"/>
      <c r="AH2254"/>
      <c r="BG2254"/>
    </row>
    <row r="2255" spans="3:59" ht="15" x14ac:dyDescent="0.25">
      <c r="C2255"/>
      <c r="D2255"/>
      <c r="E2255"/>
      <c r="AH2255"/>
      <c r="BG2255"/>
    </row>
    <row r="2256" spans="3:59" ht="15" x14ac:dyDescent="0.25">
      <c r="C2256"/>
      <c r="D2256"/>
      <c r="E2256"/>
      <c r="AH2256"/>
      <c r="BG2256"/>
    </row>
    <row r="2257" spans="3:59" ht="15" x14ac:dyDescent="0.25">
      <c r="C2257"/>
      <c r="D2257"/>
      <c r="E2257"/>
      <c r="AH2257"/>
      <c r="BG2257"/>
    </row>
    <row r="2258" spans="3:59" ht="15" x14ac:dyDescent="0.25">
      <c r="C2258"/>
      <c r="D2258"/>
      <c r="E2258"/>
      <c r="AH2258"/>
      <c r="BG2258"/>
    </row>
    <row r="2259" spans="3:59" ht="15" x14ac:dyDescent="0.25">
      <c r="C2259"/>
      <c r="D2259"/>
      <c r="E2259"/>
      <c r="AH2259"/>
      <c r="BG2259"/>
    </row>
    <row r="2260" spans="3:59" ht="15" x14ac:dyDescent="0.25">
      <c r="C2260"/>
      <c r="D2260"/>
      <c r="E2260"/>
      <c r="AH2260"/>
      <c r="BG2260"/>
    </row>
    <row r="2261" spans="3:59" ht="15" x14ac:dyDescent="0.25">
      <c r="C2261"/>
      <c r="D2261"/>
      <c r="E2261"/>
      <c r="AH2261"/>
      <c r="BG2261"/>
    </row>
    <row r="2262" spans="3:59" ht="15" x14ac:dyDescent="0.25">
      <c r="C2262"/>
      <c r="D2262"/>
      <c r="E2262"/>
      <c r="AH2262"/>
      <c r="BG2262"/>
    </row>
    <row r="2263" spans="3:59" ht="15" x14ac:dyDescent="0.25">
      <c r="C2263"/>
      <c r="D2263"/>
      <c r="E2263"/>
      <c r="AH2263"/>
      <c r="BG2263"/>
    </row>
    <row r="2264" spans="3:59" ht="15" x14ac:dyDescent="0.25">
      <c r="C2264"/>
      <c r="D2264"/>
      <c r="E2264"/>
      <c r="AH2264"/>
      <c r="BG2264"/>
    </row>
    <row r="2265" spans="3:59" ht="15" x14ac:dyDescent="0.25">
      <c r="C2265"/>
      <c r="D2265"/>
      <c r="E2265"/>
      <c r="AH2265"/>
      <c r="BG2265"/>
    </row>
    <row r="2266" spans="3:59" ht="15" x14ac:dyDescent="0.25">
      <c r="C2266"/>
      <c r="D2266"/>
      <c r="E2266"/>
      <c r="AH2266"/>
      <c r="BG2266"/>
    </row>
    <row r="2267" spans="3:59" ht="15" x14ac:dyDescent="0.25">
      <c r="C2267"/>
      <c r="D2267"/>
      <c r="E2267"/>
      <c r="AH2267"/>
      <c r="BG2267"/>
    </row>
    <row r="2268" spans="3:59" ht="15" x14ac:dyDescent="0.25">
      <c r="C2268"/>
      <c r="D2268"/>
      <c r="E2268"/>
      <c r="AH2268"/>
      <c r="BG2268"/>
    </row>
    <row r="2269" spans="3:59" ht="15" x14ac:dyDescent="0.25">
      <c r="C2269"/>
      <c r="D2269"/>
      <c r="E2269"/>
      <c r="AH2269"/>
      <c r="BG2269"/>
    </row>
    <row r="2270" spans="3:59" ht="15" x14ac:dyDescent="0.25">
      <c r="C2270"/>
      <c r="D2270"/>
      <c r="E2270"/>
      <c r="AH2270"/>
      <c r="BG2270"/>
    </row>
    <row r="2271" spans="3:59" ht="15" x14ac:dyDescent="0.25">
      <c r="C2271"/>
      <c r="D2271"/>
      <c r="E2271"/>
      <c r="AH2271"/>
      <c r="BG2271"/>
    </row>
    <row r="2272" spans="3:59" ht="15" x14ac:dyDescent="0.25">
      <c r="C2272"/>
      <c r="D2272"/>
      <c r="E2272"/>
      <c r="AH2272"/>
      <c r="BG2272"/>
    </row>
    <row r="2273" spans="3:59" ht="15" x14ac:dyDescent="0.25">
      <c r="C2273"/>
      <c r="D2273"/>
      <c r="E2273"/>
      <c r="AH2273"/>
      <c r="BG2273"/>
    </row>
    <row r="2274" spans="3:59" ht="15" x14ac:dyDescent="0.25">
      <c r="C2274"/>
      <c r="D2274"/>
      <c r="E2274"/>
      <c r="AH2274"/>
      <c r="BG2274"/>
    </row>
    <row r="2275" spans="3:59" ht="15" x14ac:dyDescent="0.25">
      <c r="C2275"/>
      <c r="D2275"/>
      <c r="E2275"/>
      <c r="AH2275"/>
      <c r="BG2275"/>
    </row>
    <row r="2276" spans="3:59" ht="15" x14ac:dyDescent="0.25">
      <c r="C2276"/>
      <c r="D2276"/>
      <c r="E2276"/>
      <c r="AH2276"/>
      <c r="BG2276"/>
    </row>
    <row r="2277" spans="3:59" ht="15" x14ac:dyDescent="0.25">
      <c r="C2277"/>
      <c r="D2277"/>
      <c r="E2277"/>
      <c r="AH2277"/>
      <c r="BG2277"/>
    </row>
    <row r="2278" spans="3:59" ht="15" x14ac:dyDescent="0.25">
      <c r="C2278"/>
      <c r="D2278"/>
      <c r="E2278"/>
      <c r="AH2278"/>
      <c r="BG2278"/>
    </row>
    <row r="2279" spans="3:59" ht="15" x14ac:dyDescent="0.25">
      <c r="C2279"/>
      <c r="D2279"/>
      <c r="E2279"/>
      <c r="AH2279"/>
      <c r="BG2279"/>
    </row>
    <row r="2280" spans="3:59" ht="15" x14ac:dyDescent="0.25">
      <c r="C2280"/>
      <c r="D2280"/>
      <c r="E2280"/>
      <c r="AH2280"/>
      <c r="BG2280"/>
    </row>
    <row r="2281" spans="3:59" ht="15" x14ac:dyDescent="0.25">
      <c r="C2281"/>
      <c r="D2281"/>
      <c r="E2281"/>
      <c r="AH2281"/>
      <c r="BG2281"/>
    </row>
    <row r="2282" spans="3:59" ht="15" x14ac:dyDescent="0.25">
      <c r="C2282"/>
      <c r="D2282"/>
      <c r="E2282"/>
      <c r="AH2282"/>
      <c r="BG2282"/>
    </row>
    <row r="2283" spans="3:59" ht="15" x14ac:dyDescent="0.25">
      <c r="C2283"/>
      <c r="D2283"/>
      <c r="E2283"/>
      <c r="AH2283"/>
      <c r="BG2283"/>
    </row>
    <row r="2284" spans="3:59" ht="15" x14ac:dyDescent="0.25">
      <c r="C2284"/>
      <c r="D2284"/>
      <c r="E2284"/>
      <c r="AH2284"/>
      <c r="BG2284"/>
    </row>
    <row r="2285" spans="3:59" ht="15" x14ac:dyDescent="0.25">
      <c r="C2285"/>
      <c r="D2285"/>
      <c r="E2285"/>
      <c r="AH2285"/>
      <c r="BG2285"/>
    </row>
    <row r="2286" spans="3:59" ht="15" x14ac:dyDescent="0.25">
      <c r="C2286"/>
      <c r="D2286"/>
      <c r="E2286"/>
      <c r="AH2286"/>
      <c r="BG2286"/>
    </row>
    <row r="2287" spans="3:59" ht="15" x14ac:dyDescent="0.25">
      <c r="C2287"/>
      <c r="D2287"/>
      <c r="E2287"/>
      <c r="AH2287"/>
      <c r="BG2287"/>
    </row>
    <row r="2288" spans="3:59" ht="15" x14ac:dyDescent="0.25">
      <c r="C2288"/>
      <c r="D2288"/>
      <c r="E2288"/>
      <c r="AH2288"/>
      <c r="BG2288"/>
    </row>
    <row r="2289" spans="3:59" ht="15" x14ac:dyDescent="0.25">
      <c r="C2289"/>
      <c r="D2289"/>
      <c r="E2289"/>
      <c r="AH2289"/>
      <c r="BG2289"/>
    </row>
    <row r="2290" spans="3:59" ht="15" x14ac:dyDescent="0.25">
      <c r="C2290"/>
      <c r="D2290"/>
      <c r="E2290"/>
      <c r="AH2290"/>
      <c r="BG2290"/>
    </row>
    <row r="2291" spans="3:59" ht="15" x14ac:dyDescent="0.25">
      <c r="C2291"/>
      <c r="D2291"/>
      <c r="E2291"/>
      <c r="AH2291"/>
      <c r="BG2291"/>
    </row>
    <row r="2292" spans="3:59" ht="15" x14ac:dyDescent="0.25">
      <c r="C2292"/>
      <c r="D2292"/>
      <c r="E2292"/>
      <c r="AH2292"/>
      <c r="BG2292"/>
    </row>
    <row r="2293" spans="3:59" ht="15" x14ac:dyDescent="0.25">
      <c r="C2293"/>
      <c r="D2293"/>
      <c r="E2293"/>
      <c r="AH2293"/>
      <c r="BG2293"/>
    </row>
    <row r="2294" spans="3:59" ht="15" x14ac:dyDescent="0.25">
      <c r="C2294"/>
      <c r="D2294"/>
      <c r="E2294"/>
      <c r="AH2294"/>
      <c r="BG2294"/>
    </row>
    <row r="2295" spans="3:59" ht="15" x14ac:dyDescent="0.25">
      <c r="C2295"/>
      <c r="D2295"/>
      <c r="E2295"/>
      <c r="AH2295"/>
      <c r="BG2295"/>
    </row>
    <row r="2296" spans="3:59" ht="15" x14ac:dyDescent="0.25">
      <c r="C2296"/>
      <c r="D2296"/>
      <c r="E2296"/>
      <c r="AH2296"/>
      <c r="BG2296"/>
    </row>
    <row r="2297" spans="3:59" ht="15" x14ac:dyDescent="0.25">
      <c r="C2297"/>
      <c r="D2297"/>
      <c r="E2297"/>
      <c r="AH2297"/>
      <c r="BG2297"/>
    </row>
    <row r="2298" spans="3:59" ht="15" x14ac:dyDescent="0.25">
      <c r="C2298"/>
      <c r="D2298"/>
      <c r="E2298"/>
      <c r="AH2298"/>
      <c r="BG2298"/>
    </row>
    <row r="2299" spans="3:59" ht="15" x14ac:dyDescent="0.25">
      <c r="C2299"/>
      <c r="D2299"/>
      <c r="E2299"/>
      <c r="AH2299"/>
      <c r="BG2299"/>
    </row>
    <row r="2300" spans="3:59" ht="15" x14ac:dyDescent="0.25">
      <c r="C2300"/>
      <c r="D2300"/>
      <c r="E2300"/>
      <c r="AH2300"/>
      <c r="BG2300"/>
    </row>
    <row r="2301" spans="3:59" ht="15" x14ac:dyDescent="0.25">
      <c r="C2301"/>
      <c r="D2301"/>
      <c r="E2301"/>
      <c r="AH2301"/>
      <c r="BG2301"/>
    </row>
    <row r="2302" spans="3:59" ht="15" x14ac:dyDescent="0.25">
      <c r="C2302"/>
      <c r="D2302"/>
      <c r="E2302"/>
      <c r="AH2302"/>
      <c r="BG2302"/>
    </row>
    <row r="2303" spans="3:59" ht="15" x14ac:dyDescent="0.25">
      <c r="C2303"/>
      <c r="D2303"/>
      <c r="E2303"/>
      <c r="AH2303"/>
      <c r="BG2303"/>
    </row>
    <row r="2304" spans="3:59" ht="15" x14ac:dyDescent="0.25">
      <c r="C2304"/>
      <c r="D2304"/>
      <c r="E2304"/>
      <c r="AH2304"/>
      <c r="BG2304"/>
    </row>
    <row r="2305" spans="3:59" ht="15" x14ac:dyDescent="0.25">
      <c r="C2305"/>
      <c r="D2305"/>
      <c r="E2305"/>
      <c r="AH2305"/>
      <c r="BG2305"/>
    </row>
    <row r="2306" spans="3:59" ht="15" x14ac:dyDescent="0.25">
      <c r="C2306"/>
      <c r="D2306"/>
      <c r="E2306"/>
      <c r="AH2306"/>
      <c r="BG2306"/>
    </row>
    <row r="2307" spans="3:59" ht="15" x14ac:dyDescent="0.25">
      <c r="C2307"/>
      <c r="D2307"/>
      <c r="E2307"/>
      <c r="AH2307"/>
      <c r="BG2307"/>
    </row>
    <row r="2308" spans="3:59" ht="15" x14ac:dyDescent="0.25">
      <c r="C2308"/>
      <c r="D2308"/>
      <c r="E2308"/>
      <c r="AH2308"/>
      <c r="BG2308"/>
    </row>
    <row r="2309" spans="3:59" ht="15" x14ac:dyDescent="0.25">
      <c r="C2309"/>
      <c r="D2309"/>
      <c r="E2309"/>
      <c r="AH2309"/>
      <c r="BG2309"/>
    </row>
    <row r="2310" spans="3:59" ht="15" x14ac:dyDescent="0.25">
      <c r="C2310"/>
      <c r="D2310"/>
      <c r="E2310"/>
      <c r="AH2310"/>
      <c r="BG2310"/>
    </row>
    <row r="2311" spans="3:59" ht="15" x14ac:dyDescent="0.25">
      <c r="C2311"/>
      <c r="D2311"/>
      <c r="E2311"/>
      <c r="AH2311"/>
      <c r="BG2311"/>
    </row>
    <row r="2312" spans="3:59" ht="15" x14ac:dyDescent="0.25">
      <c r="C2312"/>
      <c r="D2312"/>
      <c r="E2312"/>
      <c r="AH2312"/>
      <c r="BG2312"/>
    </row>
    <row r="2313" spans="3:59" ht="15" x14ac:dyDescent="0.25">
      <c r="C2313"/>
      <c r="D2313"/>
      <c r="E2313"/>
      <c r="AH2313"/>
      <c r="BG2313"/>
    </row>
    <row r="2314" spans="3:59" ht="15" x14ac:dyDescent="0.25">
      <c r="C2314"/>
      <c r="D2314"/>
      <c r="E2314"/>
      <c r="AH2314"/>
      <c r="BG2314"/>
    </row>
    <row r="2315" spans="3:59" ht="15" x14ac:dyDescent="0.25">
      <c r="C2315"/>
      <c r="D2315"/>
      <c r="E2315"/>
      <c r="AH2315"/>
      <c r="BG2315"/>
    </row>
    <row r="2316" spans="3:59" ht="15" x14ac:dyDescent="0.25">
      <c r="C2316"/>
      <c r="D2316"/>
      <c r="E2316"/>
      <c r="AH2316"/>
      <c r="BG2316"/>
    </row>
    <row r="2317" spans="3:59" ht="15" x14ac:dyDescent="0.25">
      <c r="C2317"/>
      <c r="D2317"/>
      <c r="E2317"/>
      <c r="AH2317"/>
      <c r="BG2317"/>
    </row>
    <row r="2318" spans="3:59" ht="15" x14ac:dyDescent="0.25">
      <c r="C2318"/>
      <c r="D2318"/>
      <c r="E2318"/>
      <c r="AH2318"/>
      <c r="BG2318"/>
    </row>
    <row r="2319" spans="3:59" ht="15" x14ac:dyDescent="0.25">
      <c r="C2319"/>
      <c r="D2319"/>
      <c r="E2319"/>
      <c r="AH2319"/>
      <c r="BG2319"/>
    </row>
    <row r="2320" spans="3:59" ht="15" x14ac:dyDescent="0.25">
      <c r="C2320"/>
      <c r="D2320"/>
      <c r="E2320"/>
      <c r="AH2320"/>
      <c r="BG2320"/>
    </row>
    <row r="2321" spans="3:59" ht="15" x14ac:dyDescent="0.25">
      <c r="C2321"/>
      <c r="D2321"/>
      <c r="E2321"/>
      <c r="AH2321"/>
      <c r="BG2321"/>
    </row>
    <row r="2322" spans="3:59" ht="15" x14ac:dyDescent="0.25">
      <c r="C2322"/>
      <c r="D2322"/>
      <c r="E2322"/>
      <c r="AH2322"/>
      <c r="BG2322"/>
    </row>
    <row r="2323" spans="3:59" ht="15" x14ac:dyDescent="0.25">
      <c r="C2323"/>
      <c r="D2323"/>
      <c r="E2323"/>
      <c r="AH2323"/>
      <c r="BG2323"/>
    </row>
    <row r="2324" spans="3:59" ht="15" x14ac:dyDescent="0.25">
      <c r="C2324"/>
      <c r="D2324"/>
      <c r="E2324"/>
      <c r="AH2324"/>
      <c r="BG2324"/>
    </row>
    <row r="2325" spans="3:59" ht="15" x14ac:dyDescent="0.25">
      <c r="C2325"/>
      <c r="D2325"/>
      <c r="E2325"/>
      <c r="AH2325"/>
      <c r="BG2325"/>
    </row>
    <row r="2326" spans="3:59" ht="15" x14ac:dyDescent="0.25">
      <c r="C2326"/>
      <c r="D2326"/>
      <c r="E2326"/>
      <c r="AH2326"/>
      <c r="BG2326"/>
    </row>
    <row r="2327" spans="3:59" ht="15" x14ac:dyDescent="0.25">
      <c r="C2327"/>
      <c r="D2327"/>
      <c r="E2327"/>
      <c r="AH2327"/>
      <c r="BG2327"/>
    </row>
    <row r="2328" spans="3:59" ht="15" x14ac:dyDescent="0.25">
      <c r="C2328"/>
      <c r="D2328"/>
      <c r="E2328"/>
      <c r="AH2328"/>
      <c r="BG2328"/>
    </row>
    <row r="2329" spans="3:59" ht="15" x14ac:dyDescent="0.25">
      <c r="C2329"/>
      <c r="D2329"/>
      <c r="E2329"/>
      <c r="AH2329"/>
      <c r="BG2329"/>
    </row>
    <row r="2330" spans="3:59" ht="15" x14ac:dyDescent="0.25">
      <c r="C2330"/>
      <c r="D2330"/>
      <c r="E2330"/>
      <c r="AH2330"/>
      <c r="BG2330"/>
    </row>
    <row r="2331" spans="3:59" ht="15" x14ac:dyDescent="0.25">
      <c r="C2331"/>
      <c r="D2331"/>
      <c r="E2331"/>
      <c r="AH2331"/>
      <c r="BG2331"/>
    </row>
    <row r="2332" spans="3:59" ht="15" x14ac:dyDescent="0.25">
      <c r="C2332"/>
      <c r="D2332"/>
      <c r="E2332"/>
      <c r="AH2332"/>
      <c r="BG2332"/>
    </row>
    <row r="2333" spans="3:59" ht="15" x14ac:dyDescent="0.25">
      <c r="C2333"/>
      <c r="D2333"/>
      <c r="E2333"/>
      <c r="AH2333"/>
      <c r="BG2333"/>
    </row>
    <row r="2334" spans="3:59" ht="15" x14ac:dyDescent="0.25">
      <c r="C2334"/>
      <c r="D2334"/>
      <c r="E2334"/>
      <c r="AH2334"/>
      <c r="BG2334"/>
    </row>
    <row r="2335" spans="3:59" ht="15" x14ac:dyDescent="0.25">
      <c r="C2335"/>
      <c r="D2335"/>
      <c r="E2335"/>
      <c r="AH2335"/>
      <c r="BG2335"/>
    </row>
    <row r="2336" spans="3:59" ht="15" x14ac:dyDescent="0.25">
      <c r="C2336"/>
      <c r="D2336"/>
      <c r="E2336"/>
      <c r="AH2336"/>
      <c r="BG2336"/>
    </row>
    <row r="2337" spans="3:59" ht="15" x14ac:dyDescent="0.25">
      <c r="C2337"/>
      <c r="D2337"/>
      <c r="E2337"/>
      <c r="AH2337"/>
      <c r="BG2337"/>
    </row>
    <row r="2338" spans="3:59" ht="15" x14ac:dyDescent="0.25">
      <c r="C2338"/>
      <c r="D2338"/>
      <c r="E2338"/>
      <c r="AH2338"/>
      <c r="BG2338"/>
    </row>
    <row r="2339" spans="3:59" ht="15" x14ac:dyDescent="0.25">
      <c r="C2339"/>
      <c r="D2339"/>
      <c r="E2339"/>
      <c r="AH2339"/>
      <c r="BG2339"/>
    </row>
    <row r="2340" spans="3:59" ht="15" x14ac:dyDescent="0.25">
      <c r="C2340"/>
      <c r="D2340"/>
      <c r="E2340"/>
      <c r="AH2340"/>
      <c r="BG2340"/>
    </row>
    <row r="2341" spans="3:59" ht="15" x14ac:dyDescent="0.25">
      <c r="C2341"/>
      <c r="D2341"/>
      <c r="E2341"/>
      <c r="AH2341"/>
      <c r="BG2341"/>
    </row>
    <row r="2342" spans="3:59" ht="15" x14ac:dyDescent="0.25">
      <c r="C2342"/>
      <c r="D2342"/>
      <c r="E2342"/>
      <c r="AH2342"/>
      <c r="BG2342"/>
    </row>
    <row r="2343" spans="3:59" ht="15" x14ac:dyDescent="0.25">
      <c r="C2343"/>
      <c r="D2343"/>
      <c r="E2343"/>
      <c r="AH2343"/>
      <c r="BG2343"/>
    </row>
    <row r="2344" spans="3:59" ht="15" x14ac:dyDescent="0.25">
      <c r="C2344"/>
      <c r="D2344"/>
      <c r="E2344"/>
      <c r="AH2344"/>
      <c r="BG2344"/>
    </row>
    <row r="2345" spans="3:59" ht="15" x14ac:dyDescent="0.25">
      <c r="C2345"/>
      <c r="D2345"/>
      <c r="E2345"/>
      <c r="AH2345"/>
      <c r="BG2345"/>
    </row>
    <row r="2346" spans="3:59" ht="15" x14ac:dyDescent="0.25">
      <c r="C2346"/>
      <c r="D2346"/>
      <c r="E2346"/>
      <c r="AH2346"/>
      <c r="BG2346"/>
    </row>
    <row r="2347" spans="3:59" ht="15" x14ac:dyDescent="0.25">
      <c r="C2347"/>
      <c r="D2347"/>
      <c r="E2347"/>
      <c r="AH2347"/>
      <c r="BG2347"/>
    </row>
    <row r="2348" spans="3:59" ht="15" x14ac:dyDescent="0.25">
      <c r="C2348"/>
      <c r="D2348"/>
      <c r="E2348"/>
      <c r="AH2348"/>
      <c r="BG2348"/>
    </row>
    <row r="2349" spans="3:59" ht="15" x14ac:dyDescent="0.25">
      <c r="C2349"/>
      <c r="D2349"/>
      <c r="E2349"/>
      <c r="AH2349"/>
      <c r="BG2349"/>
    </row>
    <row r="2350" spans="3:59" ht="15" x14ac:dyDescent="0.25">
      <c r="C2350"/>
      <c r="D2350"/>
      <c r="E2350"/>
      <c r="AH2350"/>
      <c r="BG2350"/>
    </row>
    <row r="2351" spans="3:59" ht="15" x14ac:dyDescent="0.25">
      <c r="C2351"/>
      <c r="D2351"/>
      <c r="E2351"/>
      <c r="AH2351"/>
      <c r="BG2351"/>
    </row>
    <row r="2352" spans="3:59" ht="15" x14ac:dyDescent="0.25">
      <c r="C2352"/>
      <c r="D2352"/>
      <c r="E2352"/>
      <c r="AH2352"/>
      <c r="BG2352"/>
    </row>
    <row r="2353" spans="3:59" ht="15" x14ac:dyDescent="0.25">
      <c r="C2353"/>
      <c r="D2353"/>
      <c r="E2353"/>
      <c r="AH2353"/>
      <c r="BG2353"/>
    </row>
    <row r="2354" spans="3:59" ht="15" x14ac:dyDescent="0.25">
      <c r="C2354"/>
      <c r="D2354"/>
      <c r="E2354"/>
      <c r="AH2354"/>
      <c r="BG2354"/>
    </row>
    <row r="2355" spans="3:59" ht="15" x14ac:dyDescent="0.25">
      <c r="C2355"/>
      <c r="D2355"/>
      <c r="E2355"/>
      <c r="AH2355"/>
      <c r="BG2355"/>
    </row>
    <row r="2356" spans="3:59" ht="15" x14ac:dyDescent="0.25">
      <c r="C2356"/>
      <c r="D2356"/>
      <c r="E2356"/>
      <c r="AH2356"/>
      <c r="BG2356"/>
    </row>
    <row r="2357" spans="3:59" ht="15" x14ac:dyDescent="0.25">
      <c r="C2357"/>
      <c r="D2357"/>
      <c r="E2357"/>
      <c r="AH2357"/>
      <c r="BG2357"/>
    </row>
    <row r="2358" spans="3:59" ht="15" x14ac:dyDescent="0.25">
      <c r="C2358"/>
      <c r="D2358"/>
      <c r="E2358"/>
      <c r="AH2358"/>
      <c r="BG2358"/>
    </row>
    <row r="2359" spans="3:59" ht="15" x14ac:dyDescent="0.25">
      <c r="C2359"/>
      <c r="D2359"/>
      <c r="E2359"/>
      <c r="AH2359"/>
      <c r="BG2359"/>
    </row>
    <row r="2360" spans="3:59" ht="15" x14ac:dyDescent="0.25">
      <c r="C2360"/>
      <c r="D2360"/>
      <c r="E2360"/>
      <c r="AH2360"/>
      <c r="BG2360"/>
    </row>
    <row r="2361" spans="3:59" ht="15" x14ac:dyDescent="0.25">
      <c r="C2361"/>
      <c r="D2361"/>
      <c r="E2361"/>
      <c r="AH2361"/>
      <c r="BG2361"/>
    </row>
    <row r="2362" spans="3:59" ht="15" x14ac:dyDescent="0.25">
      <c r="C2362"/>
      <c r="D2362"/>
      <c r="E2362"/>
      <c r="AH2362"/>
      <c r="BG2362"/>
    </row>
    <row r="2363" spans="3:59" ht="15" x14ac:dyDescent="0.25">
      <c r="C2363"/>
      <c r="D2363"/>
      <c r="E2363"/>
      <c r="AH2363"/>
      <c r="BG2363"/>
    </row>
    <row r="2364" spans="3:59" ht="15" x14ac:dyDescent="0.25">
      <c r="C2364"/>
      <c r="D2364"/>
      <c r="E2364"/>
      <c r="AH2364"/>
      <c r="BG2364"/>
    </row>
    <row r="2365" spans="3:59" ht="15" x14ac:dyDescent="0.25">
      <c r="C2365"/>
      <c r="D2365"/>
      <c r="E2365"/>
      <c r="AH2365"/>
      <c r="BG2365"/>
    </row>
    <row r="2366" spans="3:59" ht="15" x14ac:dyDescent="0.25">
      <c r="C2366"/>
      <c r="D2366"/>
      <c r="E2366"/>
      <c r="AH2366"/>
      <c r="BG2366"/>
    </row>
    <row r="2367" spans="3:59" ht="15" x14ac:dyDescent="0.25">
      <c r="C2367"/>
      <c r="D2367"/>
      <c r="E2367"/>
      <c r="AH2367"/>
      <c r="BG2367"/>
    </row>
    <row r="2368" spans="3:59" ht="15" x14ac:dyDescent="0.25">
      <c r="C2368"/>
      <c r="D2368"/>
      <c r="E2368"/>
      <c r="AH2368"/>
      <c r="BG2368"/>
    </row>
    <row r="2369" spans="3:59" ht="15" x14ac:dyDescent="0.25">
      <c r="C2369"/>
      <c r="D2369"/>
      <c r="E2369"/>
      <c r="AH2369"/>
      <c r="BG2369"/>
    </row>
    <row r="2370" spans="3:59" ht="15" x14ac:dyDescent="0.25">
      <c r="C2370"/>
      <c r="D2370"/>
      <c r="E2370"/>
      <c r="AH2370"/>
      <c r="BG2370"/>
    </row>
    <row r="2371" spans="3:59" ht="15" x14ac:dyDescent="0.25">
      <c r="C2371"/>
      <c r="D2371"/>
      <c r="E2371"/>
      <c r="AH2371"/>
      <c r="BG2371"/>
    </row>
    <row r="2372" spans="3:59" ht="15" x14ac:dyDescent="0.25">
      <c r="C2372"/>
      <c r="D2372"/>
      <c r="E2372"/>
      <c r="AH2372"/>
      <c r="BG2372"/>
    </row>
    <row r="2373" spans="3:59" ht="15" x14ac:dyDescent="0.25">
      <c r="C2373"/>
      <c r="D2373"/>
      <c r="E2373"/>
      <c r="AH2373"/>
      <c r="BG2373"/>
    </row>
    <row r="2374" spans="3:59" ht="15" x14ac:dyDescent="0.25">
      <c r="C2374"/>
      <c r="D2374"/>
      <c r="E2374"/>
      <c r="AH2374"/>
      <c r="BG2374"/>
    </row>
    <row r="2375" spans="3:59" ht="15" x14ac:dyDescent="0.25">
      <c r="C2375"/>
      <c r="D2375"/>
      <c r="E2375"/>
      <c r="AH2375"/>
      <c r="BG2375"/>
    </row>
    <row r="2376" spans="3:59" ht="15" x14ac:dyDescent="0.25">
      <c r="C2376"/>
      <c r="D2376"/>
      <c r="E2376"/>
      <c r="AH2376"/>
      <c r="BG2376"/>
    </row>
    <row r="2377" spans="3:59" ht="15" x14ac:dyDescent="0.25">
      <c r="C2377"/>
      <c r="D2377"/>
      <c r="E2377"/>
      <c r="AH2377"/>
      <c r="BG2377"/>
    </row>
    <row r="2378" spans="3:59" ht="15" x14ac:dyDescent="0.25">
      <c r="C2378"/>
      <c r="D2378"/>
      <c r="E2378"/>
      <c r="AH2378"/>
      <c r="BG2378"/>
    </row>
    <row r="2379" spans="3:59" ht="15" x14ac:dyDescent="0.25">
      <c r="C2379"/>
      <c r="D2379"/>
      <c r="E2379"/>
      <c r="AH2379"/>
      <c r="BG2379"/>
    </row>
    <row r="2380" spans="3:59" ht="15" x14ac:dyDescent="0.25">
      <c r="C2380"/>
      <c r="D2380"/>
      <c r="E2380"/>
      <c r="AH2380"/>
      <c r="BG2380"/>
    </row>
    <row r="2381" spans="3:59" ht="15" x14ac:dyDescent="0.25">
      <c r="C2381"/>
      <c r="D2381"/>
      <c r="E2381"/>
      <c r="AH2381"/>
      <c r="BG2381"/>
    </row>
    <row r="2382" spans="3:59" ht="15" x14ac:dyDescent="0.25">
      <c r="C2382"/>
      <c r="D2382"/>
      <c r="E2382"/>
      <c r="AH2382"/>
      <c r="BG2382"/>
    </row>
    <row r="2383" spans="3:59" ht="15" x14ac:dyDescent="0.25">
      <c r="C2383"/>
      <c r="D2383"/>
      <c r="E2383"/>
      <c r="AH2383"/>
      <c r="BG2383"/>
    </row>
    <row r="2384" spans="3:59" ht="15" x14ac:dyDescent="0.25">
      <c r="C2384"/>
      <c r="D2384"/>
      <c r="E2384"/>
      <c r="AH2384"/>
      <c r="BG2384"/>
    </row>
    <row r="2385" spans="3:59" ht="15" x14ac:dyDescent="0.25">
      <c r="C2385"/>
      <c r="D2385"/>
      <c r="E2385"/>
      <c r="AH2385"/>
      <c r="BG2385"/>
    </row>
    <row r="2386" spans="3:59" ht="15" x14ac:dyDescent="0.25">
      <c r="C2386"/>
      <c r="D2386"/>
      <c r="E2386"/>
      <c r="AH2386"/>
      <c r="BG2386"/>
    </row>
    <row r="2387" spans="3:59" ht="15" x14ac:dyDescent="0.25">
      <c r="C2387"/>
      <c r="D2387"/>
      <c r="E2387"/>
      <c r="AH2387"/>
      <c r="BG2387"/>
    </row>
    <row r="2388" spans="3:59" ht="15" x14ac:dyDescent="0.25">
      <c r="C2388"/>
      <c r="D2388"/>
      <c r="E2388"/>
      <c r="AH2388"/>
      <c r="BG2388"/>
    </row>
    <row r="2389" spans="3:59" ht="15" x14ac:dyDescent="0.25">
      <c r="C2389"/>
      <c r="D2389"/>
      <c r="E2389"/>
      <c r="AH2389"/>
      <c r="BG2389"/>
    </row>
    <row r="2390" spans="3:59" ht="15" x14ac:dyDescent="0.25">
      <c r="C2390"/>
      <c r="D2390"/>
      <c r="E2390"/>
      <c r="AH2390"/>
      <c r="BG2390"/>
    </row>
    <row r="2391" spans="3:59" ht="15" x14ac:dyDescent="0.25">
      <c r="C2391"/>
      <c r="D2391"/>
      <c r="E2391"/>
      <c r="AH2391"/>
      <c r="BG2391"/>
    </row>
    <row r="2392" spans="3:59" ht="15" x14ac:dyDescent="0.25">
      <c r="C2392"/>
      <c r="D2392"/>
      <c r="E2392"/>
      <c r="AH2392"/>
      <c r="BG2392"/>
    </row>
    <row r="2393" spans="3:59" ht="15" x14ac:dyDescent="0.25">
      <c r="C2393"/>
      <c r="D2393"/>
      <c r="E2393"/>
      <c r="AH2393"/>
      <c r="BG2393"/>
    </row>
    <row r="2394" spans="3:59" ht="15" x14ac:dyDescent="0.25">
      <c r="C2394"/>
      <c r="D2394"/>
      <c r="E2394"/>
      <c r="AH2394"/>
      <c r="BG2394"/>
    </row>
    <row r="2395" spans="3:59" ht="15" x14ac:dyDescent="0.25">
      <c r="C2395"/>
      <c r="D2395"/>
      <c r="E2395"/>
      <c r="AH2395"/>
      <c r="BG2395"/>
    </row>
    <row r="2396" spans="3:59" ht="15" x14ac:dyDescent="0.25">
      <c r="C2396"/>
      <c r="D2396"/>
      <c r="E2396"/>
      <c r="AH2396"/>
      <c r="BG2396"/>
    </row>
    <row r="2397" spans="3:59" ht="15" x14ac:dyDescent="0.25">
      <c r="C2397"/>
      <c r="D2397"/>
      <c r="E2397"/>
      <c r="AH2397"/>
      <c r="BG2397"/>
    </row>
    <row r="2398" spans="3:59" ht="15" x14ac:dyDescent="0.25">
      <c r="C2398"/>
      <c r="D2398"/>
      <c r="E2398"/>
      <c r="AH2398"/>
      <c r="BG2398"/>
    </row>
    <row r="2399" spans="3:59" ht="15" x14ac:dyDescent="0.25">
      <c r="C2399"/>
      <c r="D2399"/>
      <c r="E2399"/>
      <c r="AH2399"/>
      <c r="BG2399"/>
    </row>
    <row r="2400" spans="3:59" ht="15" x14ac:dyDescent="0.25">
      <c r="C2400"/>
      <c r="D2400"/>
      <c r="E2400"/>
      <c r="AH2400"/>
      <c r="BG2400"/>
    </row>
    <row r="2401" spans="3:59" ht="15" x14ac:dyDescent="0.25">
      <c r="C2401"/>
      <c r="D2401"/>
      <c r="E2401"/>
      <c r="AH2401"/>
      <c r="BG2401"/>
    </row>
    <row r="2402" spans="3:59" ht="15" x14ac:dyDescent="0.25">
      <c r="C2402"/>
      <c r="D2402"/>
      <c r="E2402"/>
      <c r="AH2402"/>
      <c r="BG2402"/>
    </row>
    <row r="2403" spans="3:59" ht="15" x14ac:dyDescent="0.25">
      <c r="C2403"/>
      <c r="D2403"/>
      <c r="E2403"/>
      <c r="AH2403"/>
      <c r="BG2403"/>
    </row>
    <row r="2404" spans="3:59" ht="15" x14ac:dyDescent="0.25">
      <c r="C2404"/>
      <c r="D2404"/>
      <c r="E2404"/>
      <c r="AH2404"/>
      <c r="BG2404"/>
    </row>
    <row r="2405" spans="3:59" ht="15" x14ac:dyDescent="0.25">
      <c r="C2405"/>
      <c r="D2405"/>
      <c r="E2405"/>
      <c r="AH2405"/>
      <c r="BG2405"/>
    </row>
    <row r="2406" spans="3:59" ht="15" x14ac:dyDescent="0.25">
      <c r="C2406"/>
      <c r="D2406"/>
      <c r="E2406"/>
      <c r="AH2406"/>
      <c r="BG2406"/>
    </row>
    <row r="2407" spans="3:59" ht="15" x14ac:dyDescent="0.25">
      <c r="C2407"/>
      <c r="D2407"/>
      <c r="E2407"/>
      <c r="AH2407"/>
      <c r="BG2407"/>
    </row>
    <row r="2408" spans="3:59" ht="15" x14ac:dyDescent="0.25">
      <c r="C2408"/>
      <c r="D2408"/>
      <c r="E2408"/>
      <c r="AH2408"/>
      <c r="BG2408"/>
    </row>
    <row r="2409" spans="3:59" ht="15" x14ac:dyDescent="0.25">
      <c r="C2409"/>
      <c r="D2409"/>
      <c r="E2409"/>
      <c r="AH2409"/>
      <c r="BG2409"/>
    </row>
    <row r="2410" spans="3:59" ht="15" x14ac:dyDescent="0.25">
      <c r="C2410"/>
      <c r="D2410"/>
      <c r="E2410"/>
      <c r="AH2410"/>
      <c r="BG2410"/>
    </row>
    <row r="2411" spans="3:59" ht="15" x14ac:dyDescent="0.25">
      <c r="C2411"/>
      <c r="D2411"/>
      <c r="E2411"/>
      <c r="AH2411"/>
      <c r="BG2411"/>
    </row>
    <row r="2412" spans="3:59" ht="15" x14ac:dyDescent="0.25">
      <c r="C2412"/>
      <c r="D2412"/>
      <c r="E2412"/>
      <c r="AH2412"/>
      <c r="BG2412"/>
    </row>
    <row r="2413" spans="3:59" ht="15" x14ac:dyDescent="0.25">
      <c r="C2413"/>
      <c r="D2413"/>
      <c r="E2413"/>
      <c r="AH2413"/>
      <c r="BG2413"/>
    </row>
    <row r="2414" spans="3:59" ht="15" x14ac:dyDescent="0.25">
      <c r="C2414"/>
      <c r="D2414"/>
      <c r="E2414"/>
      <c r="AH2414"/>
      <c r="BG2414"/>
    </row>
    <row r="2415" spans="3:59" ht="15" x14ac:dyDescent="0.25">
      <c r="C2415"/>
      <c r="D2415"/>
      <c r="E2415"/>
      <c r="AH2415"/>
      <c r="BG2415"/>
    </row>
    <row r="2416" spans="3:59" ht="15" x14ac:dyDescent="0.25">
      <c r="C2416"/>
      <c r="D2416"/>
      <c r="E2416"/>
      <c r="AH2416"/>
      <c r="BG2416"/>
    </row>
    <row r="2417" spans="3:59" ht="15" x14ac:dyDescent="0.25">
      <c r="C2417"/>
      <c r="D2417"/>
      <c r="E2417"/>
      <c r="AH2417"/>
      <c r="BG2417"/>
    </row>
    <row r="2418" spans="3:59" ht="15" x14ac:dyDescent="0.25">
      <c r="C2418"/>
      <c r="D2418"/>
      <c r="E2418"/>
      <c r="AH2418"/>
      <c r="BG2418"/>
    </row>
    <row r="2419" spans="3:59" ht="15" x14ac:dyDescent="0.25">
      <c r="C2419"/>
      <c r="D2419"/>
      <c r="E2419"/>
      <c r="AH2419"/>
      <c r="BG2419"/>
    </row>
    <row r="2420" spans="3:59" ht="15" x14ac:dyDescent="0.25">
      <c r="C2420"/>
      <c r="D2420"/>
      <c r="E2420"/>
      <c r="AH2420"/>
      <c r="BG2420"/>
    </row>
    <row r="2421" spans="3:59" ht="15" x14ac:dyDescent="0.25">
      <c r="C2421"/>
      <c r="D2421"/>
      <c r="E2421"/>
      <c r="AH2421"/>
      <c r="BG2421"/>
    </row>
    <row r="2422" spans="3:59" ht="15" x14ac:dyDescent="0.25">
      <c r="C2422"/>
      <c r="D2422"/>
      <c r="E2422"/>
      <c r="AH2422"/>
      <c r="BG2422"/>
    </row>
    <row r="2423" spans="3:59" ht="15" x14ac:dyDescent="0.25">
      <c r="C2423"/>
      <c r="D2423"/>
      <c r="E2423"/>
      <c r="AH2423"/>
      <c r="BG2423"/>
    </row>
    <row r="2424" spans="3:59" ht="15" x14ac:dyDescent="0.25">
      <c r="C2424"/>
      <c r="D2424"/>
      <c r="E2424"/>
      <c r="AH2424"/>
      <c r="BG2424"/>
    </row>
    <row r="2425" spans="3:59" ht="15" x14ac:dyDescent="0.25">
      <c r="C2425"/>
      <c r="D2425"/>
      <c r="E2425"/>
      <c r="AH2425"/>
      <c r="BG2425"/>
    </row>
    <row r="2426" spans="3:59" ht="15" x14ac:dyDescent="0.25">
      <c r="C2426"/>
      <c r="D2426"/>
      <c r="E2426"/>
      <c r="AH2426"/>
      <c r="BG2426"/>
    </row>
    <row r="2427" spans="3:59" ht="15" x14ac:dyDescent="0.25">
      <c r="C2427"/>
      <c r="D2427"/>
      <c r="E2427"/>
      <c r="AH2427"/>
      <c r="BG2427"/>
    </row>
    <row r="2428" spans="3:59" ht="15" x14ac:dyDescent="0.25">
      <c r="C2428"/>
      <c r="D2428"/>
      <c r="E2428"/>
      <c r="AH2428"/>
      <c r="BG2428"/>
    </row>
    <row r="2429" spans="3:59" ht="15" x14ac:dyDescent="0.25">
      <c r="C2429"/>
      <c r="D2429"/>
      <c r="E2429"/>
      <c r="AH2429"/>
      <c r="BG2429"/>
    </row>
    <row r="2430" spans="3:59" ht="15" x14ac:dyDescent="0.25">
      <c r="C2430"/>
      <c r="D2430"/>
      <c r="E2430"/>
      <c r="AH2430"/>
      <c r="BG2430"/>
    </row>
    <row r="2431" spans="3:59" ht="15" x14ac:dyDescent="0.25">
      <c r="C2431"/>
      <c r="D2431"/>
      <c r="E2431"/>
      <c r="AH2431"/>
      <c r="BG2431"/>
    </row>
    <row r="2432" spans="3:59" ht="15" x14ac:dyDescent="0.25">
      <c r="C2432"/>
      <c r="D2432"/>
      <c r="E2432"/>
      <c r="AH2432"/>
      <c r="BG2432"/>
    </row>
    <row r="2433" spans="3:59" ht="15" x14ac:dyDescent="0.25">
      <c r="C2433"/>
      <c r="D2433"/>
      <c r="E2433"/>
      <c r="AH2433"/>
      <c r="BG2433"/>
    </row>
    <row r="2434" spans="3:59" ht="15" x14ac:dyDescent="0.25">
      <c r="C2434"/>
      <c r="D2434"/>
      <c r="E2434"/>
      <c r="AH2434"/>
      <c r="BG2434"/>
    </row>
    <row r="2435" spans="3:59" ht="15" x14ac:dyDescent="0.25">
      <c r="C2435"/>
      <c r="D2435"/>
      <c r="E2435"/>
      <c r="AH2435"/>
      <c r="BG2435"/>
    </row>
    <row r="2436" spans="3:59" ht="15" x14ac:dyDescent="0.25">
      <c r="C2436"/>
      <c r="D2436"/>
      <c r="E2436"/>
      <c r="AH2436"/>
      <c r="BG2436"/>
    </row>
    <row r="2437" spans="3:59" ht="15" x14ac:dyDescent="0.25">
      <c r="C2437"/>
      <c r="D2437"/>
      <c r="E2437"/>
      <c r="AH2437"/>
      <c r="BG2437"/>
    </row>
    <row r="2438" spans="3:59" ht="15" x14ac:dyDescent="0.25">
      <c r="C2438"/>
      <c r="D2438"/>
      <c r="E2438"/>
      <c r="AH2438"/>
      <c r="BG2438"/>
    </row>
    <row r="2439" spans="3:59" ht="15" x14ac:dyDescent="0.25">
      <c r="C2439"/>
      <c r="D2439"/>
      <c r="E2439"/>
      <c r="AH2439"/>
      <c r="BG2439"/>
    </row>
    <row r="2440" spans="3:59" ht="15" x14ac:dyDescent="0.25">
      <c r="C2440"/>
      <c r="D2440"/>
      <c r="E2440"/>
      <c r="AH2440"/>
      <c r="BG2440"/>
    </row>
    <row r="2441" spans="3:59" ht="15" x14ac:dyDescent="0.25">
      <c r="C2441"/>
      <c r="D2441"/>
      <c r="E2441"/>
      <c r="AH2441"/>
      <c r="BG2441"/>
    </row>
    <row r="2442" spans="3:59" ht="15" x14ac:dyDescent="0.25">
      <c r="C2442"/>
      <c r="D2442"/>
      <c r="E2442"/>
      <c r="AH2442"/>
      <c r="BG2442"/>
    </row>
    <row r="2443" spans="3:59" ht="15" x14ac:dyDescent="0.25">
      <c r="C2443"/>
      <c r="D2443"/>
      <c r="E2443"/>
      <c r="AH2443"/>
      <c r="BG2443"/>
    </row>
    <row r="2444" spans="3:59" ht="15" x14ac:dyDescent="0.25">
      <c r="C2444"/>
      <c r="D2444"/>
      <c r="E2444"/>
      <c r="AH2444"/>
      <c r="BG2444"/>
    </row>
    <row r="2445" spans="3:59" ht="15" x14ac:dyDescent="0.25">
      <c r="C2445"/>
      <c r="D2445"/>
      <c r="E2445"/>
      <c r="AH2445"/>
      <c r="BG2445"/>
    </row>
    <row r="2446" spans="3:59" ht="15" x14ac:dyDescent="0.25">
      <c r="C2446"/>
      <c r="D2446"/>
      <c r="E2446"/>
      <c r="AH2446"/>
      <c r="BG2446"/>
    </row>
    <row r="2447" spans="3:59" ht="15" x14ac:dyDescent="0.25">
      <c r="C2447"/>
      <c r="D2447"/>
      <c r="E2447"/>
      <c r="AH2447"/>
      <c r="BG2447"/>
    </row>
    <row r="2448" spans="3:59" ht="15" x14ac:dyDescent="0.25">
      <c r="C2448"/>
      <c r="D2448"/>
      <c r="E2448"/>
      <c r="AH2448"/>
      <c r="BG2448"/>
    </row>
    <row r="2449" spans="3:59" ht="15" x14ac:dyDescent="0.25">
      <c r="C2449"/>
      <c r="D2449"/>
      <c r="E2449"/>
      <c r="AH2449"/>
      <c r="BG2449"/>
    </row>
    <row r="2450" spans="3:59" ht="15" x14ac:dyDescent="0.25">
      <c r="C2450"/>
      <c r="D2450"/>
      <c r="E2450"/>
      <c r="AH2450"/>
      <c r="BG2450"/>
    </row>
    <row r="2451" spans="3:59" ht="15" x14ac:dyDescent="0.25">
      <c r="C2451"/>
      <c r="D2451"/>
      <c r="E2451"/>
      <c r="AH2451"/>
      <c r="BG2451"/>
    </row>
    <row r="2452" spans="3:59" ht="15" x14ac:dyDescent="0.25">
      <c r="C2452"/>
      <c r="D2452"/>
      <c r="E2452"/>
      <c r="AH2452"/>
      <c r="BG2452"/>
    </row>
    <row r="2453" spans="3:59" ht="15" x14ac:dyDescent="0.25">
      <c r="C2453"/>
      <c r="D2453"/>
      <c r="E2453"/>
      <c r="AH2453"/>
      <c r="BG2453"/>
    </row>
    <row r="2454" spans="3:59" ht="15" x14ac:dyDescent="0.25">
      <c r="C2454"/>
      <c r="D2454"/>
      <c r="E2454"/>
      <c r="AH2454"/>
      <c r="BG2454"/>
    </row>
    <row r="2455" spans="3:59" ht="15" x14ac:dyDescent="0.25">
      <c r="C2455"/>
      <c r="D2455"/>
      <c r="E2455"/>
      <c r="AH2455"/>
      <c r="BG2455"/>
    </row>
    <row r="2456" spans="3:59" ht="15" x14ac:dyDescent="0.25">
      <c r="C2456"/>
      <c r="D2456"/>
      <c r="E2456"/>
      <c r="AH2456"/>
      <c r="BG2456"/>
    </row>
    <row r="2457" spans="3:59" ht="15" x14ac:dyDescent="0.25">
      <c r="C2457"/>
      <c r="D2457"/>
      <c r="E2457"/>
      <c r="AH2457"/>
      <c r="BG2457"/>
    </row>
    <row r="2458" spans="3:59" ht="15" x14ac:dyDescent="0.25">
      <c r="C2458"/>
      <c r="D2458"/>
      <c r="E2458"/>
      <c r="AH2458"/>
      <c r="BG2458"/>
    </row>
    <row r="2459" spans="3:59" ht="15" x14ac:dyDescent="0.25">
      <c r="C2459"/>
      <c r="D2459"/>
      <c r="E2459"/>
      <c r="AH2459"/>
      <c r="BG2459"/>
    </row>
    <row r="2460" spans="3:59" ht="15" x14ac:dyDescent="0.25">
      <c r="C2460"/>
      <c r="D2460"/>
      <c r="E2460"/>
      <c r="AH2460"/>
      <c r="BG2460"/>
    </row>
    <row r="2461" spans="3:59" ht="15" x14ac:dyDescent="0.25">
      <c r="C2461"/>
      <c r="D2461"/>
      <c r="E2461"/>
      <c r="AH2461"/>
      <c r="BG2461"/>
    </row>
    <row r="2462" spans="3:59" ht="15" x14ac:dyDescent="0.25">
      <c r="C2462"/>
      <c r="D2462"/>
      <c r="E2462"/>
      <c r="AH2462"/>
      <c r="BG2462"/>
    </row>
    <row r="2463" spans="3:59" ht="15" x14ac:dyDescent="0.25">
      <c r="C2463"/>
      <c r="D2463"/>
      <c r="E2463"/>
      <c r="AH2463"/>
      <c r="BG2463"/>
    </row>
    <row r="2464" spans="3:59" ht="15" x14ac:dyDescent="0.25">
      <c r="C2464"/>
      <c r="D2464"/>
      <c r="E2464"/>
      <c r="AH2464"/>
      <c r="BG2464"/>
    </row>
    <row r="2465" spans="3:59" ht="15" x14ac:dyDescent="0.25">
      <c r="C2465"/>
      <c r="D2465"/>
      <c r="E2465"/>
      <c r="AH2465"/>
      <c r="BG2465"/>
    </row>
    <row r="2466" spans="3:59" ht="15" x14ac:dyDescent="0.25">
      <c r="C2466"/>
      <c r="D2466"/>
      <c r="E2466"/>
      <c r="AH2466"/>
      <c r="BG2466"/>
    </row>
    <row r="2467" spans="3:59" ht="15" x14ac:dyDescent="0.25">
      <c r="C2467"/>
      <c r="D2467"/>
      <c r="E2467"/>
      <c r="AH2467"/>
      <c r="BG2467"/>
    </row>
    <row r="2468" spans="3:59" ht="15" x14ac:dyDescent="0.25">
      <c r="C2468"/>
      <c r="D2468"/>
      <c r="E2468"/>
      <c r="AH2468"/>
      <c r="BG2468"/>
    </row>
    <row r="2469" spans="3:59" ht="15" x14ac:dyDescent="0.25">
      <c r="C2469"/>
      <c r="D2469"/>
      <c r="E2469"/>
      <c r="AH2469"/>
      <c r="BG2469"/>
    </row>
    <row r="2470" spans="3:59" ht="15" x14ac:dyDescent="0.25">
      <c r="C2470"/>
      <c r="D2470"/>
      <c r="E2470"/>
      <c r="AH2470"/>
      <c r="BG2470"/>
    </row>
    <row r="2471" spans="3:59" ht="15" x14ac:dyDescent="0.25">
      <c r="C2471"/>
      <c r="D2471"/>
      <c r="E2471"/>
      <c r="AH2471"/>
      <c r="BG2471"/>
    </row>
    <row r="2472" spans="3:59" ht="15" x14ac:dyDescent="0.25">
      <c r="C2472"/>
      <c r="D2472"/>
      <c r="E2472"/>
      <c r="AH2472"/>
      <c r="BG2472"/>
    </row>
    <row r="2473" spans="3:59" ht="15" x14ac:dyDescent="0.25">
      <c r="C2473"/>
      <c r="D2473"/>
      <c r="E2473"/>
      <c r="AH2473"/>
      <c r="BG2473"/>
    </row>
    <row r="2474" spans="3:59" ht="15" x14ac:dyDescent="0.25">
      <c r="C2474"/>
      <c r="D2474"/>
      <c r="E2474"/>
      <c r="AH2474"/>
      <c r="BG2474"/>
    </row>
    <row r="2475" spans="3:59" ht="15" x14ac:dyDescent="0.25">
      <c r="C2475"/>
      <c r="D2475"/>
      <c r="E2475"/>
      <c r="AH2475"/>
      <c r="BG2475"/>
    </row>
    <row r="2476" spans="3:59" ht="15" x14ac:dyDescent="0.25">
      <c r="C2476"/>
      <c r="D2476"/>
      <c r="E2476"/>
      <c r="AH2476"/>
      <c r="BG2476"/>
    </row>
    <row r="2477" spans="3:59" ht="15" x14ac:dyDescent="0.25">
      <c r="C2477"/>
      <c r="D2477"/>
      <c r="E2477"/>
      <c r="AH2477"/>
      <c r="BG2477"/>
    </row>
    <row r="2478" spans="3:59" ht="15" x14ac:dyDescent="0.25">
      <c r="C2478"/>
      <c r="D2478"/>
      <c r="E2478"/>
      <c r="AH2478"/>
      <c r="BG2478"/>
    </row>
    <row r="2479" spans="3:59" ht="15" x14ac:dyDescent="0.25">
      <c r="C2479"/>
      <c r="D2479"/>
      <c r="E2479"/>
      <c r="AH2479"/>
      <c r="BG2479"/>
    </row>
    <row r="2480" spans="3:59" ht="15" x14ac:dyDescent="0.25">
      <c r="C2480"/>
      <c r="D2480"/>
      <c r="E2480"/>
      <c r="AH2480"/>
      <c r="BG2480"/>
    </row>
    <row r="2481" spans="3:59" ht="15" x14ac:dyDescent="0.25">
      <c r="C2481"/>
      <c r="D2481"/>
      <c r="E2481"/>
      <c r="AH2481"/>
      <c r="BG2481"/>
    </row>
    <row r="2482" spans="3:59" ht="15" x14ac:dyDescent="0.25">
      <c r="C2482"/>
      <c r="D2482"/>
      <c r="E2482"/>
      <c r="AH2482"/>
      <c r="BG2482"/>
    </row>
    <row r="2483" spans="3:59" ht="15" x14ac:dyDescent="0.25">
      <c r="C2483"/>
      <c r="D2483"/>
      <c r="E2483"/>
      <c r="AH2483"/>
      <c r="BG2483"/>
    </row>
    <row r="2484" spans="3:59" ht="15" x14ac:dyDescent="0.25">
      <c r="C2484"/>
      <c r="D2484"/>
      <c r="E2484"/>
      <c r="AH2484"/>
      <c r="BG2484"/>
    </row>
    <row r="2485" spans="3:59" ht="15" x14ac:dyDescent="0.25">
      <c r="C2485"/>
      <c r="D2485"/>
      <c r="E2485"/>
      <c r="AH2485"/>
      <c r="BG2485"/>
    </row>
    <row r="2486" spans="3:59" ht="15" x14ac:dyDescent="0.25">
      <c r="C2486"/>
      <c r="D2486"/>
      <c r="E2486"/>
      <c r="AH2486"/>
      <c r="BG2486"/>
    </row>
    <row r="2487" spans="3:59" ht="15" x14ac:dyDescent="0.25">
      <c r="C2487"/>
      <c r="D2487"/>
      <c r="E2487"/>
      <c r="AH2487"/>
      <c r="BG2487"/>
    </row>
    <row r="2488" spans="3:59" ht="15" x14ac:dyDescent="0.25">
      <c r="C2488"/>
      <c r="D2488"/>
      <c r="E2488"/>
      <c r="AH2488"/>
      <c r="BG2488"/>
    </row>
    <row r="2489" spans="3:59" ht="15" x14ac:dyDescent="0.25">
      <c r="C2489"/>
      <c r="D2489"/>
      <c r="E2489"/>
      <c r="AH2489"/>
      <c r="BG2489"/>
    </row>
    <row r="2490" spans="3:59" ht="15" x14ac:dyDescent="0.25">
      <c r="C2490"/>
      <c r="D2490"/>
      <c r="E2490"/>
      <c r="AH2490"/>
      <c r="BG2490"/>
    </row>
    <row r="2491" spans="3:59" ht="15" x14ac:dyDescent="0.25">
      <c r="C2491"/>
      <c r="D2491"/>
      <c r="E2491"/>
      <c r="AH2491"/>
      <c r="BG2491"/>
    </row>
    <row r="2492" spans="3:59" ht="15" x14ac:dyDescent="0.25">
      <c r="C2492"/>
      <c r="D2492"/>
      <c r="E2492"/>
      <c r="AH2492"/>
      <c r="BG2492"/>
    </row>
    <row r="2493" spans="3:59" ht="15" x14ac:dyDescent="0.25">
      <c r="C2493"/>
      <c r="D2493"/>
      <c r="E2493"/>
      <c r="AH2493"/>
      <c r="BG2493"/>
    </row>
    <row r="2494" spans="3:59" ht="15" x14ac:dyDescent="0.25">
      <c r="C2494"/>
      <c r="D2494"/>
      <c r="E2494"/>
      <c r="AH2494"/>
      <c r="BG2494"/>
    </row>
    <row r="2495" spans="3:59" ht="15" x14ac:dyDescent="0.25">
      <c r="C2495"/>
      <c r="D2495"/>
      <c r="E2495"/>
      <c r="AH2495"/>
      <c r="BG2495"/>
    </row>
    <row r="2496" spans="3:59" ht="15" x14ac:dyDescent="0.25">
      <c r="C2496"/>
      <c r="D2496"/>
      <c r="E2496"/>
      <c r="AH2496"/>
      <c r="BG2496"/>
    </row>
    <row r="2497" spans="3:59" ht="15" x14ac:dyDescent="0.25">
      <c r="C2497"/>
      <c r="D2497"/>
      <c r="E2497"/>
      <c r="AH2497"/>
      <c r="BG2497"/>
    </row>
    <row r="2498" spans="3:59" ht="15" x14ac:dyDescent="0.25">
      <c r="C2498"/>
      <c r="D2498"/>
      <c r="E2498"/>
      <c r="AH2498"/>
      <c r="BG2498"/>
    </row>
    <row r="2499" spans="3:59" ht="15" x14ac:dyDescent="0.25">
      <c r="C2499"/>
      <c r="D2499"/>
      <c r="E2499"/>
      <c r="AH2499"/>
      <c r="BG2499"/>
    </row>
    <row r="2500" spans="3:59" ht="15" x14ac:dyDescent="0.25">
      <c r="C2500"/>
      <c r="D2500"/>
      <c r="E2500"/>
      <c r="AH2500"/>
      <c r="BG2500"/>
    </row>
    <row r="2501" spans="3:59" ht="15" x14ac:dyDescent="0.25">
      <c r="C2501"/>
      <c r="D2501"/>
      <c r="E2501"/>
      <c r="AH2501"/>
      <c r="BG2501"/>
    </row>
    <row r="2502" spans="3:59" ht="15" x14ac:dyDescent="0.25">
      <c r="C2502"/>
      <c r="D2502"/>
      <c r="E2502"/>
      <c r="AH2502"/>
      <c r="BG2502"/>
    </row>
    <row r="2503" spans="3:59" ht="15" x14ac:dyDescent="0.25">
      <c r="C2503"/>
      <c r="D2503"/>
      <c r="E2503"/>
      <c r="AH2503"/>
      <c r="BG2503"/>
    </row>
    <row r="2504" spans="3:59" ht="15" x14ac:dyDescent="0.25">
      <c r="C2504"/>
      <c r="D2504"/>
      <c r="E2504"/>
      <c r="AH2504"/>
      <c r="BG2504"/>
    </row>
    <row r="2505" spans="3:59" ht="15" x14ac:dyDescent="0.25">
      <c r="C2505"/>
      <c r="D2505"/>
      <c r="E2505"/>
      <c r="AH2505"/>
      <c r="BG2505"/>
    </row>
    <row r="2506" spans="3:59" ht="15" x14ac:dyDescent="0.25">
      <c r="C2506"/>
      <c r="D2506"/>
      <c r="E2506"/>
      <c r="AH2506"/>
      <c r="BG2506"/>
    </row>
    <row r="2507" spans="3:59" ht="15" x14ac:dyDescent="0.25">
      <c r="C2507"/>
      <c r="D2507"/>
      <c r="E2507"/>
      <c r="AH2507"/>
      <c r="BG2507"/>
    </row>
    <row r="2508" spans="3:59" ht="15" x14ac:dyDescent="0.25">
      <c r="C2508"/>
      <c r="D2508"/>
      <c r="E2508"/>
      <c r="AH2508"/>
      <c r="BG2508"/>
    </row>
    <row r="2509" spans="3:59" ht="15" x14ac:dyDescent="0.25">
      <c r="C2509"/>
      <c r="D2509"/>
      <c r="E2509"/>
      <c r="AH2509"/>
      <c r="BG2509"/>
    </row>
    <row r="2510" spans="3:59" ht="15" x14ac:dyDescent="0.25">
      <c r="C2510"/>
      <c r="D2510"/>
      <c r="E2510"/>
      <c r="AH2510"/>
      <c r="BG2510"/>
    </row>
    <row r="2511" spans="3:59" ht="15" x14ac:dyDescent="0.25">
      <c r="C2511"/>
      <c r="D2511"/>
      <c r="E2511"/>
      <c r="AH2511"/>
      <c r="BG2511"/>
    </row>
    <row r="2512" spans="3:59" ht="15" x14ac:dyDescent="0.25">
      <c r="C2512"/>
      <c r="D2512"/>
      <c r="E2512"/>
      <c r="AH2512"/>
      <c r="BG2512"/>
    </row>
    <row r="2513" spans="3:59" ht="15" x14ac:dyDescent="0.25">
      <c r="C2513"/>
      <c r="D2513"/>
      <c r="E2513"/>
      <c r="AH2513"/>
      <c r="BG2513"/>
    </row>
    <row r="2514" spans="3:59" ht="15" x14ac:dyDescent="0.25">
      <c r="C2514"/>
      <c r="D2514"/>
      <c r="E2514"/>
      <c r="AH2514"/>
      <c r="BG2514"/>
    </row>
    <row r="2515" spans="3:59" ht="15" x14ac:dyDescent="0.25">
      <c r="C2515"/>
      <c r="D2515"/>
      <c r="E2515"/>
      <c r="AH2515"/>
      <c r="BG2515"/>
    </row>
    <row r="2516" spans="3:59" ht="15" x14ac:dyDescent="0.25">
      <c r="C2516"/>
      <c r="D2516"/>
      <c r="E2516"/>
      <c r="AH2516"/>
      <c r="BG2516"/>
    </row>
    <row r="2517" spans="3:59" ht="15" x14ac:dyDescent="0.25">
      <c r="C2517"/>
      <c r="D2517"/>
      <c r="E2517"/>
      <c r="AH2517"/>
      <c r="BG2517"/>
    </row>
    <row r="2518" spans="3:59" ht="15" x14ac:dyDescent="0.25">
      <c r="C2518"/>
      <c r="D2518"/>
      <c r="E2518"/>
      <c r="AH2518"/>
      <c r="BG2518"/>
    </row>
    <row r="2519" spans="3:59" ht="15" x14ac:dyDescent="0.25">
      <c r="C2519"/>
      <c r="D2519"/>
      <c r="E2519"/>
      <c r="AH2519"/>
      <c r="BG2519"/>
    </row>
    <row r="2520" spans="3:59" ht="15" x14ac:dyDescent="0.25">
      <c r="C2520"/>
      <c r="D2520"/>
      <c r="E2520"/>
      <c r="AH2520"/>
      <c r="BG2520"/>
    </row>
    <row r="2521" spans="3:59" ht="15" x14ac:dyDescent="0.25">
      <c r="C2521"/>
      <c r="D2521"/>
      <c r="E2521"/>
      <c r="AH2521"/>
      <c r="BG2521"/>
    </row>
    <row r="2522" spans="3:59" ht="15" x14ac:dyDescent="0.25">
      <c r="C2522"/>
      <c r="D2522"/>
      <c r="E2522"/>
      <c r="AH2522"/>
      <c r="BG2522"/>
    </row>
    <row r="2523" spans="3:59" ht="15" x14ac:dyDescent="0.25">
      <c r="C2523"/>
      <c r="D2523"/>
      <c r="E2523"/>
      <c r="AH2523"/>
      <c r="BG2523"/>
    </row>
    <row r="2524" spans="3:59" ht="15" x14ac:dyDescent="0.25">
      <c r="C2524"/>
      <c r="D2524"/>
      <c r="E2524"/>
      <c r="AH2524"/>
      <c r="BG2524"/>
    </row>
    <row r="2525" spans="3:59" ht="15" x14ac:dyDescent="0.25">
      <c r="C2525"/>
      <c r="D2525"/>
      <c r="E2525"/>
      <c r="AH2525"/>
      <c r="BG2525"/>
    </row>
    <row r="2526" spans="3:59" ht="15" x14ac:dyDescent="0.25">
      <c r="C2526"/>
      <c r="D2526"/>
      <c r="E2526"/>
      <c r="AH2526"/>
      <c r="BG2526"/>
    </row>
    <row r="2527" spans="3:59" ht="15" x14ac:dyDescent="0.25">
      <c r="C2527"/>
      <c r="D2527"/>
      <c r="E2527"/>
      <c r="AH2527"/>
      <c r="BG2527"/>
    </row>
    <row r="2528" spans="3:59" ht="15" x14ac:dyDescent="0.25">
      <c r="C2528"/>
      <c r="D2528"/>
      <c r="E2528"/>
      <c r="AH2528"/>
      <c r="BG2528"/>
    </row>
    <row r="2529" spans="3:59" ht="15" x14ac:dyDescent="0.25">
      <c r="C2529"/>
      <c r="D2529"/>
      <c r="E2529"/>
      <c r="AH2529"/>
      <c r="BG2529"/>
    </row>
    <row r="2530" spans="3:59" ht="15" x14ac:dyDescent="0.25">
      <c r="C2530"/>
      <c r="D2530"/>
      <c r="E2530"/>
      <c r="AH2530"/>
      <c r="BG2530"/>
    </row>
    <row r="2531" spans="3:59" ht="15" x14ac:dyDescent="0.25">
      <c r="C2531"/>
      <c r="D2531"/>
      <c r="E2531"/>
      <c r="AH2531"/>
      <c r="BG2531"/>
    </row>
    <row r="2532" spans="3:59" ht="15" x14ac:dyDescent="0.25">
      <c r="C2532"/>
      <c r="D2532"/>
      <c r="E2532"/>
      <c r="AH2532"/>
      <c r="BG2532"/>
    </row>
    <row r="2533" spans="3:59" ht="15" x14ac:dyDescent="0.25">
      <c r="C2533"/>
      <c r="D2533"/>
      <c r="E2533"/>
      <c r="AH2533"/>
      <c r="BG2533"/>
    </row>
    <row r="2534" spans="3:59" ht="15" x14ac:dyDescent="0.25">
      <c r="C2534"/>
      <c r="D2534"/>
      <c r="E2534"/>
      <c r="AH2534"/>
      <c r="BG2534"/>
    </row>
    <row r="2535" spans="3:59" ht="15" x14ac:dyDescent="0.25">
      <c r="C2535"/>
      <c r="D2535"/>
      <c r="E2535"/>
      <c r="AH2535"/>
      <c r="BG2535"/>
    </row>
    <row r="2536" spans="3:59" ht="15" x14ac:dyDescent="0.25">
      <c r="C2536"/>
      <c r="D2536"/>
      <c r="E2536"/>
      <c r="AH2536"/>
      <c r="BG2536"/>
    </row>
    <row r="2537" spans="3:59" ht="15" x14ac:dyDescent="0.25">
      <c r="C2537"/>
      <c r="D2537"/>
      <c r="E2537"/>
      <c r="AH2537"/>
      <c r="BG2537"/>
    </row>
    <row r="2538" spans="3:59" ht="15" x14ac:dyDescent="0.25">
      <c r="C2538"/>
      <c r="D2538"/>
      <c r="E2538"/>
      <c r="AH2538"/>
      <c r="BG2538"/>
    </row>
    <row r="2539" spans="3:59" ht="15" x14ac:dyDescent="0.25">
      <c r="C2539"/>
      <c r="D2539"/>
      <c r="E2539"/>
      <c r="AH2539"/>
      <c r="BG2539"/>
    </row>
    <row r="2540" spans="3:59" ht="15" x14ac:dyDescent="0.25">
      <c r="C2540"/>
      <c r="D2540"/>
      <c r="E2540"/>
      <c r="AH2540"/>
      <c r="BG2540"/>
    </row>
    <row r="2541" spans="3:59" ht="15" x14ac:dyDescent="0.25">
      <c r="C2541"/>
      <c r="D2541"/>
      <c r="E2541"/>
      <c r="AH2541"/>
      <c r="BG2541"/>
    </row>
    <row r="2542" spans="3:59" ht="15" x14ac:dyDescent="0.25">
      <c r="C2542"/>
      <c r="D2542"/>
      <c r="E2542"/>
      <c r="AH2542"/>
      <c r="BG2542"/>
    </row>
    <row r="2543" spans="3:59" ht="15" x14ac:dyDescent="0.25">
      <c r="C2543"/>
      <c r="D2543"/>
      <c r="E2543"/>
      <c r="AH2543"/>
      <c r="BG2543"/>
    </row>
    <row r="2544" spans="3:59" ht="15" x14ac:dyDescent="0.25">
      <c r="C2544"/>
      <c r="D2544"/>
      <c r="E2544"/>
      <c r="AH2544"/>
      <c r="BG2544"/>
    </row>
    <row r="2545" spans="3:59" ht="15" x14ac:dyDescent="0.25">
      <c r="C2545"/>
      <c r="D2545"/>
      <c r="E2545"/>
      <c r="AH2545"/>
      <c r="BG2545"/>
    </row>
    <row r="2546" spans="3:59" ht="15" x14ac:dyDescent="0.25">
      <c r="C2546"/>
      <c r="D2546"/>
      <c r="E2546"/>
      <c r="AH2546"/>
      <c r="BG2546"/>
    </row>
    <row r="2547" spans="3:59" ht="15" x14ac:dyDescent="0.25">
      <c r="C2547"/>
      <c r="D2547"/>
      <c r="E2547"/>
      <c r="AH2547"/>
      <c r="BG2547"/>
    </row>
    <row r="2548" spans="3:59" ht="15" x14ac:dyDescent="0.25">
      <c r="C2548"/>
      <c r="D2548"/>
      <c r="E2548"/>
      <c r="AH2548"/>
      <c r="BG2548"/>
    </row>
    <row r="2549" spans="3:59" ht="15" x14ac:dyDescent="0.25">
      <c r="C2549"/>
      <c r="D2549"/>
      <c r="E2549"/>
      <c r="AH2549"/>
      <c r="BG2549"/>
    </row>
    <row r="2550" spans="3:59" ht="15" x14ac:dyDescent="0.25">
      <c r="C2550"/>
      <c r="D2550"/>
      <c r="E2550"/>
      <c r="AH2550"/>
      <c r="BG2550"/>
    </row>
    <row r="2551" spans="3:59" ht="15" x14ac:dyDescent="0.25">
      <c r="C2551"/>
      <c r="D2551"/>
      <c r="E2551"/>
      <c r="AH2551"/>
      <c r="BG2551"/>
    </row>
    <row r="2552" spans="3:59" ht="15" x14ac:dyDescent="0.25">
      <c r="C2552"/>
      <c r="D2552"/>
      <c r="E2552"/>
      <c r="AH2552"/>
      <c r="BG2552"/>
    </row>
    <row r="2553" spans="3:59" ht="15" x14ac:dyDescent="0.25">
      <c r="C2553"/>
      <c r="D2553"/>
      <c r="E2553"/>
      <c r="AH2553"/>
      <c r="BG2553"/>
    </row>
    <row r="2554" spans="3:59" ht="15" x14ac:dyDescent="0.25">
      <c r="C2554"/>
      <c r="D2554"/>
      <c r="E2554"/>
      <c r="AH2554"/>
      <c r="BG2554"/>
    </row>
    <row r="2555" spans="3:59" ht="15" x14ac:dyDescent="0.25">
      <c r="C2555"/>
      <c r="D2555"/>
      <c r="E2555"/>
      <c r="AH2555"/>
      <c r="BG2555"/>
    </row>
    <row r="2556" spans="3:59" ht="15" x14ac:dyDescent="0.25">
      <c r="C2556"/>
      <c r="D2556"/>
      <c r="E2556"/>
      <c r="AH2556"/>
      <c r="BG2556"/>
    </row>
    <row r="2557" spans="3:59" ht="15" x14ac:dyDescent="0.25">
      <c r="C2557"/>
      <c r="D2557"/>
      <c r="E2557"/>
      <c r="AH2557"/>
      <c r="BG2557"/>
    </row>
    <row r="2558" spans="3:59" ht="15" x14ac:dyDescent="0.25">
      <c r="C2558"/>
      <c r="D2558"/>
      <c r="E2558"/>
      <c r="AH2558"/>
      <c r="BG2558"/>
    </row>
    <row r="2559" spans="3:59" ht="15" x14ac:dyDescent="0.25">
      <c r="C2559"/>
      <c r="D2559"/>
      <c r="E2559"/>
      <c r="AH2559"/>
      <c r="BG2559"/>
    </row>
    <row r="2560" spans="3:59" ht="15" x14ac:dyDescent="0.25">
      <c r="C2560"/>
      <c r="D2560"/>
      <c r="E2560"/>
      <c r="AH2560"/>
      <c r="BG2560"/>
    </row>
    <row r="2561" spans="3:59" ht="15" x14ac:dyDescent="0.25">
      <c r="C2561"/>
      <c r="D2561"/>
      <c r="E2561"/>
      <c r="AH2561"/>
      <c r="BG2561"/>
    </row>
    <row r="2562" spans="3:59" ht="15" x14ac:dyDescent="0.25">
      <c r="C2562"/>
      <c r="D2562"/>
      <c r="E2562"/>
      <c r="AH2562"/>
      <c r="BG2562"/>
    </row>
    <row r="2563" spans="3:59" ht="15" x14ac:dyDescent="0.25">
      <c r="C2563"/>
      <c r="D2563"/>
      <c r="E2563"/>
      <c r="AH2563"/>
      <c r="BG2563"/>
    </row>
    <row r="2564" spans="3:59" ht="15" x14ac:dyDescent="0.25">
      <c r="C2564"/>
      <c r="D2564"/>
      <c r="E2564"/>
      <c r="AH2564"/>
      <c r="BG2564"/>
    </row>
    <row r="2565" spans="3:59" ht="15" x14ac:dyDescent="0.25">
      <c r="C2565"/>
      <c r="D2565"/>
      <c r="E2565"/>
      <c r="AH2565"/>
      <c r="BG2565"/>
    </row>
    <row r="2566" spans="3:59" ht="15" x14ac:dyDescent="0.25">
      <c r="C2566"/>
      <c r="D2566"/>
      <c r="E2566"/>
      <c r="AH2566"/>
      <c r="BG2566"/>
    </row>
    <row r="2567" spans="3:59" ht="15" x14ac:dyDescent="0.25">
      <c r="C2567"/>
      <c r="D2567"/>
      <c r="E2567"/>
      <c r="AH2567"/>
      <c r="BG2567"/>
    </row>
    <row r="2568" spans="3:59" ht="15" x14ac:dyDescent="0.25">
      <c r="C2568"/>
      <c r="D2568"/>
      <c r="E2568"/>
      <c r="AH2568"/>
      <c r="BG2568"/>
    </row>
    <row r="2569" spans="3:59" ht="15" x14ac:dyDescent="0.25">
      <c r="C2569"/>
      <c r="D2569"/>
      <c r="E2569"/>
      <c r="AH2569"/>
      <c r="BG2569"/>
    </row>
    <row r="2570" spans="3:59" ht="15" x14ac:dyDescent="0.25">
      <c r="C2570"/>
      <c r="D2570"/>
      <c r="E2570"/>
      <c r="AH2570"/>
      <c r="BG2570"/>
    </row>
    <row r="2571" spans="3:59" ht="15" x14ac:dyDescent="0.25">
      <c r="C2571"/>
      <c r="D2571"/>
      <c r="E2571"/>
      <c r="AH2571"/>
      <c r="BG2571"/>
    </row>
    <row r="2572" spans="3:59" ht="15" x14ac:dyDescent="0.25">
      <c r="C2572"/>
      <c r="D2572"/>
      <c r="E2572"/>
      <c r="AH2572"/>
      <c r="BG2572"/>
    </row>
    <row r="2573" spans="3:59" ht="15" x14ac:dyDescent="0.25">
      <c r="C2573"/>
      <c r="D2573"/>
      <c r="E2573"/>
      <c r="AH2573"/>
      <c r="BG2573"/>
    </row>
    <row r="2574" spans="3:59" ht="15" x14ac:dyDescent="0.25">
      <c r="C2574"/>
      <c r="D2574"/>
      <c r="E2574"/>
      <c r="AH2574"/>
      <c r="BG2574"/>
    </row>
    <row r="2575" spans="3:59" ht="15" x14ac:dyDescent="0.25">
      <c r="C2575"/>
      <c r="D2575"/>
      <c r="E2575"/>
      <c r="AH2575"/>
      <c r="BG2575"/>
    </row>
    <row r="2576" spans="3:59" ht="15" x14ac:dyDescent="0.25">
      <c r="C2576"/>
      <c r="D2576"/>
      <c r="E2576"/>
      <c r="AH2576"/>
      <c r="BG2576"/>
    </row>
    <row r="2577" spans="3:59" ht="15" x14ac:dyDescent="0.25">
      <c r="C2577"/>
      <c r="D2577"/>
      <c r="E2577"/>
      <c r="AH2577"/>
      <c r="BG2577"/>
    </row>
    <row r="2578" spans="3:59" ht="15" x14ac:dyDescent="0.25">
      <c r="C2578"/>
      <c r="D2578"/>
      <c r="E2578"/>
      <c r="AH2578"/>
      <c r="BG2578"/>
    </row>
    <row r="2579" spans="3:59" ht="15" x14ac:dyDescent="0.25">
      <c r="C2579"/>
      <c r="D2579"/>
      <c r="E2579"/>
      <c r="AH2579"/>
      <c r="BG2579"/>
    </row>
    <row r="2580" spans="3:59" ht="15" x14ac:dyDescent="0.25">
      <c r="C2580"/>
      <c r="D2580"/>
      <c r="E2580"/>
      <c r="AH2580"/>
      <c r="BG2580"/>
    </row>
    <row r="2581" spans="3:59" ht="15" x14ac:dyDescent="0.25">
      <c r="C2581"/>
      <c r="D2581"/>
      <c r="E2581"/>
      <c r="AH2581"/>
      <c r="BG2581"/>
    </row>
    <row r="2582" spans="3:59" ht="15" x14ac:dyDescent="0.25">
      <c r="C2582"/>
      <c r="D2582"/>
      <c r="E2582"/>
      <c r="AH2582"/>
      <c r="BG2582"/>
    </row>
    <row r="2583" spans="3:59" ht="15" x14ac:dyDescent="0.25">
      <c r="C2583"/>
      <c r="D2583"/>
      <c r="E2583"/>
      <c r="AH2583"/>
      <c r="BG2583"/>
    </row>
    <row r="2584" spans="3:59" ht="15" x14ac:dyDescent="0.25">
      <c r="C2584"/>
      <c r="D2584"/>
      <c r="E2584"/>
      <c r="AH2584"/>
      <c r="BG2584"/>
    </row>
    <row r="2585" spans="3:59" ht="15" x14ac:dyDescent="0.25">
      <c r="C2585"/>
      <c r="D2585"/>
      <c r="E2585"/>
      <c r="AH2585"/>
      <c r="BG2585"/>
    </row>
    <row r="2586" spans="3:59" ht="15" x14ac:dyDescent="0.25">
      <c r="C2586"/>
      <c r="D2586"/>
      <c r="E2586"/>
      <c r="AH2586"/>
      <c r="BG2586"/>
    </row>
    <row r="2587" spans="3:59" ht="15" x14ac:dyDescent="0.25">
      <c r="C2587"/>
      <c r="D2587"/>
      <c r="E2587"/>
      <c r="AH2587"/>
      <c r="BG2587"/>
    </row>
    <row r="2588" spans="3:59" ht="15" x14ac:dyDescent="0.25">
      <c r="C2588"/>
      <c r="D2588"/>
      <c r="E2588"/>
      <c r="AH2588"/>
      <c r="BG2588"/>
    </row>
    <row r="2589" spans="3:59" ht="15" x14ac:dyDescent="0.25">
      <c r="C2589"/>
      <c r="D2589"/>
      <c r="E2589"/>
      <c r="AH2589"/>
      <c r="BG2589"/>
    </row>
    <row r="2590" spans="3:59" ht="15" x14ac:dyDescent="0.25">
      <c r="C2590"/>
      <c r="D2590"/>
      <c r="E2590"/>
      <c r="AH2590"/>
      <c r="BG2590"/>
    </row>
    <row r="2591" spans="3:59" ht="15" x14ac:dyDescent="0.25">
      <c r="C2591"/>
      <c r="D2591"/>
      <c r="E2591"/>
      <c r="AH2591"/>
      <c r="BG2591"/>
    </row>
    <row r="2592" spans="3:59" ht="15" x14ac:dyDescent="0.25">
      <c r="C2592"/>
      <c r="D2592"/>
      <c r="E2592"/>
      <c r="AH2592"/>
      <c r="BG2592"/>
    </row>
    <row r="2593" spans="3:59" ht="15" x14ac:dyDescent="0.25">
      <c r="C2593"/>
      <c r="D2593"/>
      <c r="E2593"/>
      <c r="AH2593"/>
      <c r="BG2593"/>
    </row>
    <row r="2594" spans="3:59" ht="15" x14ac:dyDescent="0.25">
      <c r="C2594"/>
      <c r="D2594"/>
      <c r="E2594"/>
      <c r="AH2594"/>
      <c r="BG2594"/>
    </row>
    <row r="2595" spans="3:59" ht="15" x14ac:dyDescent="0.25">
      <c r="C2595"/>
      <c r="D2595"/>
      <c r="E2595"/>
      <c r="AH2595"/>
      <c r="BG2595"/>
    </row>
    <row r="2596" spans="3:59" ht="15" x14ac:dyDescent="0.25">
      <c r="C2596"/>
      <c r="D2596"/>
      <c r="E2596"/>
      <c r="AH2596"/>
      <c r="BG2596"/>
    </row>
    <row r="2597" spans="3:59" ht="15" x14ac:dyDescent="0.25">
      <c r="C2597"/>
      <c r="D2597"/>
      <c r="E2597"/>
      <c r="AH2597"/>
      <c r="BG2597"/>
    </row>
    <row r="2598" spans="3:59" ht="15" x14ac:dyDescent="0.25">
      <c r="C2598"/>
      <c r="D2598"/>
      <c r="E2598"/>
      <c r="AH2598"/>
      <c r="BG2598"/>
    </row>
    <row r="2599" spans="3:59" ht="15" x14ac:dyDescent="0.25">
      <c r="C2599"/>
      <c r="D2599"/>
      <c r="E2599"/>
      <c r="AH2599"/>
      <c r="BG2599"/>
    </row>
    <row r="2600" spans="3:59" ht="15" x14ac:dyDescent="0.25">
      <c r="C2600"/>
      <c r="D2600"/>
      <c r="E2600"/>
      <c r="AH2600"/>
      <c r="BG2600"/>
    </row>
    <row r="2601" spans="3:59" ht="15" x14ac:dyDescent="0.25">
      <c r="C2601"/>
      <c r="D2601"/>
      <c r="E2601"/>
      <c r="AH2601"/>
      <c r="BG2601"/>
    </row>
    <row r="2602" spans="3:59" ht="15" x14ac:dyDescent="0.25">
      <c r="C2602"/>
      <c r="D2602"/>
      <c r="E2602"/>
      <c r="AH2602"/>
      <c r="BG2602"/>
    </row>
    <row r="2603" spans="3:59" ht="15" x14ac:dyDescent="0.25">
      <c r="C2603"/>
      <c r="D2603"/>
      <c r="E2603"/>
      <c r="AH2603"/>
      <c r="BG2603"/>
    </row>
    <row r="2604" spans="3:59" ht="15" x14ac:dyDescent="0.25">
      <c r="C2604"/>
      <c r="D2604"/>
      <c r="E2604"/>
      <c r="AH2604"/>
      <c r="BG2604"/>
    </row>
    <row r="2605" spans="3:59" ht="15" x14ac:dyDescent="0.25">
      <c r="C2605"/>
      <c r="D2605"/>
      <c r="E2605"/>
      <c r="AH2605"/>
      <c r="BG2605"/>
    </row>
    <row r="2606" spans="3:59" ht="15" x14ac:dyDescent="0.25">
      <c r="C2606"/>
      <c r="D2606"/>
      <c r="E2606"/>
      <c r="AH2606"/>
      <c r="BG2606"/>
    </row>
    <row r="2607" spans="3:59" ht="15" x14ac:dyDescent="0.25">
      <c r="C2607"/>
      <c r="D2607"/>
      <c r="E2607"/>
      <c r="AH2607"/>
      <c r="BG2607"/>
    </row>
    <row r="2608" spans="3:59" ht="15" x14ac:dyDescent="0.25">
      <c r="C2608"/>
      <c r="D2608"/>
      <c r="E2608"/>
      <c r="AH2608"/>
      <c r="BG2608"/>
    </row>
    <row r="2609" spans="3:59" ht="15" x14ac:dyDescent="0.25">
      <c r="C2609"/>
      <c r="D2609"/>
      <c r="E2609"/>
      <c r="AH2609"/>
      <c r="BG2609"/>
    </row>
    <row r="2610" spans="3:59" ht="15" x14ac:dyDescent="0.25">
      <c r="C2610"/>
      <c r="D2610"/>
      <c r="E2610"/>
      <c r="AH2610"/>
      <c r="BG2610"/>
    </row>
    <row r="2611" spans="3:59" ht="15" x14ac:dyDescent="0.25">
      <c r="C2611"/>
      <c r="D2611"/>
      <c r="E2611"/>
      <c r="AH2611"/>
      <c r="BG2611"/>
    </row>
    <row r="2612" spans="3:59" ht="15" x14ac:dyDescent="0.25">
      <c r="C2612"/>
      <c r="D2612"/>
      <c r="E2612"/>
      <c r="AH2612"/>
      <c r="BG2612"/>
    </row>
    <row r="2613" spans="3:59" ht="15" x14ac:dyDescent="0.25">
      <c r="C2613"/>
      <c r="D2613"/>
      <c r="E2613"/>
      <c r="AH2613"/>
      <c r="BG2613"/>
    </row>
    <row r="2614" spans="3:59" ht="15" x14ac:dyDescent="0.25">
      <c r="C2614"/>
      <c r="D2614"/>
      <c r="E2614"/>
      <c r="AH2614"/>
      <c r="BG2614"/>
    </row>
    <row r="2615" spans="3:59" ht="15" x14ac:dyDescent="0.25">
      <c r="C2615"/>
      <c r="D2615"/>
      <c r="E2615"/>
      <c r="AH2615"/>
      <c r="BG2615"/>
    </row>
    <row r="2616" spans="3:59" ht="15" x14ac:dyDescent="0.25">
      <c r="C2616"/>
      <c r="D2616"/>
      <c r="E2616"/>
      <c r="AH2616"/>
      <c r="BG2616"/>
    </row>
    <row r="2617" spans="3:59" ht="15" x14ac:dyDescent="0.25">
      <c r="C2617"/>
      <c r="D2617"/>
      <c r="E2617"/>
      <c r="AH2617"/>
      <c r="BG2617"/>
    </row>
    <row r="2618" spans="3:59" ht="15" x14ac:dyDescent="0.25">
      <c r="C2618"/>
      <c r="D2618"/>
      <c r="E2618"/>
      <c r="AH2618"/>
      <c r="BG2618"/>
    </row>
    <row r="2619" spans="3:59" ht="15" x14ac:dyDescent="0.25">
      <c r="C2619"/>
      <c r="D2619"/>
      <c r="E2619"/>
      <c r="AH2619"/>
      <c r="BG2619"/>
    </row>
    <row r="2620" spans="3:59" ht="15" x14ac:dyDescent="0.25">
      <c r="C2620"/>
      <c r="D2620"/>
      <c r="E2620"/>
      <c r="AH2620"/>
      <c r="BG2620"/>
    </row>
    <row r="2621" spans="3:59" ht="15" x14ac:dyDescent="0.25">
      <c r="C2621"/>
      <c r="D2621"/>
      <c r="E2621"/>
      <c r="AH2621"/>
      <c r="BG2621"/>
    </row>
    <row r="2622" spans="3:59" ht="15" x14ac:dyDescent="0.25">
      <c r="C2622"/>
      <c r="D2622"/>
      <c r="E2622"/>
      <c r="AH2622"/>
      <c r="BG2622"/>
    </row>
    <row r="2623" spans="3:59" ht="15" x14ac:dyDescent="0.25">
      <c r="C2623"/>
      <c r="D2623"/>
      <c r="E2623"/>
      <c r="AH2623"/>
      <c r="BG2623"/>
    </row>
    <row r="2624" spans="3:59" ht="15" x14ac:dyDescent="0.25">
      <c r="C2624"/>
      <c r="D2624"/>
      <c r="E2624"/>
      <c r="AH2624"/>
      <c r="BG2624"/>
    </row>
    <row r="2625" spans="3:59" ht="15" x14ac:dyDescent="0.25">
      <c r="C2625"/>
      <c r="D2625"/>
      <c r="E2625"/>
      <c r="AH2625"/>
      <c r="BG2625"/>
    </row>
    <row r="2626" spans="3:59" ht="15" x14ac:dyDescent="0.25">
      <c r="C2626"/>
      <c r="D2626"/>
      <c r="E2626"/>
      <c r="AH2626"/>
      <c r="BG2626"/>
    </row>
    <row r="2627" spans="3:59" ht="15" x14ac:dyDescent="0.25">
      <c r="C2627"/>
      <c r="D2627"/>
      <c r="E2627"/>
      <c r="AH2627"/>
      <c r="BG2627"/>
    </row>
    <row r="2628" spans="3:59" ht="15" x14ac:dyDescent="0.25">
      <c r="C2628"/>
      <c r="D2628"/>
      <c r="E2628"/>
      <c r="AH2628"/>
      <c r="BG2628"/>
    </row>
    <row r="2629" spans="3:59" ht="15" x14ac:dyDescent="0.25">
      <c r="C2629"/>
      <c r="D2629"/>
      <c r="E2629"/>
      <c r="AH2629"/>
      <c r="BG2629"/>
    </row>
    <row r="2630" spans="3:59" ht="15" x14ac:dyDescent="0.25">
      <c r="C2630"/>
      <c r="D2630"/>
      <c r="E2630"/>
      <c r="AH2630"/>
      <c r="BG2630"/>
    </row>
    <row r="2631" spans="3:59" ht="15" x14ac:dyDescent="0.25">
      <c r="C2631"/>
      <c r="D2631"/>
      <c r="E2631"/>
      <c r="AH2631"/>
      <c r="BG2631"/>
    </row>
    <row r="2632" spans="3:59" ht="15" x14ac:dyDescent="0.25">
      <c r="C2632"/>
      <c r="D2632"/>
      <c r="E2632"/>
      <c r="AH2632"/>
      <c r="BG2632"/>
    </row>
    <row r="2633" spans="3:59" ht="15" x14ac:dyDescent="0.25">
      <c r="C2633"/>
      <c r="D2633"/>
      <c r="E2633"/>
      <c r="AH2633"/>
      <c r="BG2633"/>
    </row>
    <row r="2634" spans="3:59" ht="15" x14ac:dyDescent="0.25">
      <c r="C2634"/>
      <c r="D2634"/>
      <c r="E2634"/>
      <c r="AH2634"/>
      <c r="BG2634"/>
    </row>
    <row r="2635" spans="3:59" ht="15" x14ac:dyDescent="0.25">
      <c r="C2635"/>
      <c r="D2635"/>
      <c r="E2635"/>
      <c r="AH2635"/>
      <c r="BG2635"/>
    </row>
    <row r="2636" spans="3:59" ht="15" x14ac:dyDescent="0.25">
      <c r="C2636"/>
      <c r="D2636"/>
      <c r="E2636"/>
      <c r="AH2636"/>
      <c r="BG2636"/>
    </row>
    <row r="2637" spans="3:59" ht="15" x14ac:dyDescent="0.25">
      <c r="C2637"/>
      <c r="D2637"/>
      <c r="E2637"/>
      <c r="AH2637"/>
      <c r="BG2637"/>
    </row>
    <row r="2638" spans="3:59" ht="15" x14ac:dyDescent="0.25">
      <c r="C2638"/>
      <c r="D2638"/>
      <c r="E2638"/>
      <c r="AH2638"/>
      <c r="BG2638"/>
    </row>
    <row r="2639" spans="3:59" ht="15" x14ac:dyDescent="0.25">
      <c r="C2639"/>
      <c r="D2639"/>
      <c r="E2639"/>
      <c r="AH2639"/>
      <c r="BG2639"/>
    </row>
    <row r="2640" spans="3:59" ht="15" x14ac:dyDescent="0.25">
      <c r="C2640"/>
      <c r="D2640"/>
      <c r="E2640"/>
      <c r="AH2640"/>
      <c r="BG2640"/>
    </row>
    <row r="2641" spans="3:59" ht="15" x14ac:dyDescent="0.25">
      <c r="C2641"/>
      <c r="D2641"/>
      <c r="E2641"/>
      <c r="AH2641"/>
      <c r="BG2641"/>
    </row>
    <row r="2642" spans="3:59" ht="15" x14ac:dyDescent="0.25">
      <c r="C2642"/>
      <c r="D2642"/>
      <c r="E2642"/>
      <c r="AH2642"/>
      <c r="BG2642"/>
    </row>
    <row r="2643" spans="3:59" ht="15" x14ac:dyDescent="0.25">
      <c r="C2643"/>
      <c r="D2643"/>
      <c r="E2643"/>
      <c r="AH2643"/>
      <c r="BG2643"/>
    </row>
    <row r="2644" spans="3:59" ht="15" x14ac:dyDescent="0.25">
      <c r="C2644"/>
      <c r="D2644"/>
      <c r="E2644"/>
      <c r="AH2644"/>
      <c r="BG2644"/>
    </row>
    <row r="2645" spans="3:59" ht="15" x14ac:dyDescent="0.25">
      <c r="C2645"/>
      <c r="D2645"/>
      <c r="E2645"/>
      <c r="AH2645"/>
      <c r="BG2645"/>
    </row>
    <row r="2646" spans="3:59" ht="15" x14ac:dyDescent="0.25">
      <c r="C2646"/>
      <c r="D2646"/>
      <c r="E2646"/>
      <c r="AH2646"/>
      <c r="BG2646"/>
    </row>
    <row r="2647" spans="3:59" ht="15" x14ac:dyDescent="0.25">
      <c r="C2647"/>
      <c r="D2647"/>
      <c r="E2647"/>
      <c r="AH2647"/>
      <c r="BG2647"/>
    </row>
    <row r="2648" spans="3:59" ht="15" x14ac:dyDescent="0.25">
      <c r="C2648"/>
      <c r="D2648"/>
      <c r="E2648"/>
      <c r="AH2648"/>
      <c r="BG2648"/>
    </row>
    <row r="2649" spans="3:59" ht="15" x14ac:dyDescent="0.25">
      <c r="C2649"/>
      <c r="D2649"/>
      <c r="E2649"/>
      <c r="AH2649"/>
      <c r="BG2649"/>
    </row>
    <row r="2650" spans="3:59" ht="15" x14ac:dyDescent="0.25">
      <c r="C2650"/>
      <c r="D2650"/>
      <c r="E2650"/>
      <c r="AH2650"/>
      <c r="BG2650"/>
    </row>
    <row r="2651" spans="3:59" ht="15" x14ac:dyDescent="0.25">
      <c r="C2651"/>
      <c r="D2651"/>
      <c r="E2651"/>
      <c r="AH2651"/>
      <c r="BG2651"/>
    </row>
    <row r="2652" spans="3:59" ht="15" x14ac:dyDescent="0.25">
      <c r="C2652"/>
      <c r="D2652"/>
      <c r="E2652"/>
      <c r="AH2652"/>
      <c r="BG2652"/>
    </row>
    <row r="2653" spans="3:59" ht="15" x14ac:dyDescent="0.25">
      <c r="C2653"/>
      <c r="D2653"/>
      <c r="E2653"/>
      <c r="AH2653"/>
      <c r="BG2653"/>
    </row>
    <row r="2654" spans="3:59" ht="15" x14ac:dyDescent="0.25">
      <c r="C2654"/>
      <c r="D2654"/>
      <c r="E2654"/>
      <c r="AH2654"/>
      <c r="BG2654"/>
    </row>
    <row r="2655" spans="3:59" ht="15" x14ac:dyDescent="0.25">
      <c r="C2655"/>
      <c r="D2655"/>
      <c r="E2655"/>
      <c r="AH2655"/>
      <c r="BG2655"/>
    </row>
    <row r="2656" spans="3:59" ht="15" x14ac:dyDescent="0.25">
      <c r="C2656"/>
      <c r="D2656"/>
      <c r="E2656"/>
      <c r="AH2656"/>
      <c r="BG2656"/>
    </row>
    <row r="2657" spans="3:59" ht="15" x14ac:dyDescent="0.25">
      <c r="C2657"/>
      <c r="D2657"/>
      <c r="E2657"/>
      <c r="AH2657"/>
      <c r="BG2657"/>
    </row>
    <row r="2658" spans="3:59" ht="15" x14ac:dyDescent="0.25">
      <c r="C2658"/>
      <c r="D2658"/>
      <c r="E2658"/>
      <c r="AH2658"/>
      <c r="BG2658"/>
    </row>
    <row r="2659" spans="3:59" ht="15" x14ac:dyDescent="0.25">
      <c r="C2659"/>
      <c r="D2659"/>
      <c r="E2659"/>
      <c r="AH2659"/>
      <c r="BG2659"/>
    </row>
    <row r="2660" spans="3:59" ht="15" x14ac:dyDescent="0.25">
      <c r="C2660"/>
      <c r="D2660"/>
      <c r="E2660"/>
      <c r="AH2660"/>
      <c r="BG2660"/>
    </row>
    <row r="2661" spans="3:59" ht="15" x14ac:dyDescent="0.25">
      <c r="C2661"/>
      <c r="D2661"/>
      <c r="E2661"/>
      <c r="AH2661"/>
      <c r="BG2661"/>
    </row>
    <row r="2662" spans="3:59" ht="15" x14ac:dyDescent="0.25">
      <c r="C2662"/>
      <c r="D2662"/>
      <c r="E2662"/>
      <c r="AH2662"/>
      <c r="BG2662"/>
    </row>
    <row r="2663" spans="3:59" ht="15" x14ac:dyDescent="0.25">
      <c r="C2663"/>
      <c r="D2663"/>
      <c r="E2663"/>
      <c r="AH2663"/>
      <c r="BG2663"/>
    </row>
    <row r="2664" spans="3:59" ht="15" x14ac:dyDescent="0.25">
      <c r="C2664"/>
      <c r="D2664"/>
      <c r="E2664"/>
      <c r="AH2664"/>
      <c r="BG2664"/>
    </row>
    <row r="2665" spans="3:59" ht="15" x14ac:dyDescent="0.25">
      <c r="C2665"/>
      <c r="D2665"/>
      <c r="E2665"/>
      <c r="AH2665"/>
      <c r="BG2665"/>
    </row>
    <row r="2666" spans="3:59" ht="15" x14ac:dyDescent="0.25">
      <c r="C2666"/>
      <c r="D2666"/>
      <c r="E2666"/>
      <c r="AH2666"/>
      <c r="BG2666"/>
    </row>
    <row r="2667" spans="3:59" ht="15" x14ac:dyDescent="0.25">
      <c r="C2667"/>
      <c r="D2667"/>
      <c r="E2667"/>
      <c r="AH2667"/>
      <c r="BG2667"/>
    </row>
    <row r="2668" spans="3:59" ht="15" x14ac:dyDescent="0.25">
      <c r="C2668"/>
      <c r="D2668"/>
      <c r="E2668"/>
      <c r="AH2668"/>
      <c r="BG2668"/>
    </row>
    <row r="2669" spans="3:59" ht="15" x14ac:dyDescent="0.25">
      <c r="C2669"/>
      <c r="D2669"/>
      <c r="E2669"/>
      <c r="AH2669"/>
      <c r="BG2669"/>
    </row>
    <row r="2670" spans="3:59" ht="15" x14ac:dyDescent="0.25">
      <c r="C2670"/>
      <c r="D2670"/>
      <c r="E2670"/>
      <c r="AH2670"/>
      <c r="BG2670"/>
    </row>
    <row r="2671" spans="3:59" ht="15" x14ac:dyDescent="0.25">
      <c r="C2671"/>
      <c r="D2671"/>
      <c r="E2671"/>
      <c r="AH2671"/>
      <c r="BG2671"/>
    </row>
    <row r="2672" spans="3:59" ht="15" x14ac:dyDescent="0.25">
      <c r="C2672"/>
      <c r="D2672"/>
      <c r="E2672"/>
      <c r="AH2672"/>
      <c r="BG2672"/>
    </row>
    <row r="2673" spans="3:59" ht="15" x14ac:dyDescent="0.25">
      <c r="C2673"/>
      <c r="D2673"/>
      <c r="E2673"/>
      <c r="AH2673"/>
      <c r="BG2673"/>
    </row>
    <row r="2674" spans="3:59" ht="15" x14ac:dyDescent="0.25">
      <c r="C2674"/>
      <c r="D2674"/>
      <c r="E2674"/>
      <c r="AH2674"/>
      <c r="BG2674"/>
    </row>
    <row r="2675" spans="3:59" ht="15" x14ac:dyDescent="0.25">
      <c r="C2675"/>
      <c r="D2675"/>
      <c r="E2675"/>
      <c r="AH2675"/>
      <c r="BG2675"/>
    </row>
    <row r="2676" spans="3:59" ht="15" x14ac:dyDescent="0.25">
      <c r="C2676"/>
      <c r="D2676"/>
      <c r="E2676"/>
      <c r="AH2676"/>
      <c r="BG2676"/>
    </row>
    <row r="2677" spans="3:59" ht="15" x14ac:dyDescent="0.25">
      <c r="C2677"/>
      <c r="D2677"/>
      <c r="E2677"/>
      <c r="AH2677"/>
      <c r="BG2677"/>
    </row>
    <row r="2678" spans="3:59" ht="15" x14ac:dyDescent="0.25">
      <c r="C2678"/>
      <c r="D2678"/>
      <c r="E2678"/>
      <c r="AH2678"/>
      <c r="BG2678"/>
    </row>
    <row r="2679" spans="3:59" ht="15" x14ac:dyDescent="0.25">
      <c r="C2679"/>
      <c r="D2679"/>
      <c r="E2679"/>
      <c r="AH2679"/>
      <c r="BG2679"/>
    </row>
    <row r="2680" spans="3:59" ht="15" x14ac:dyDescent="0.25">
      <c r="C2680"/>
      <c r="D2680"/>
      <c r="E2680"/>
      <c r="AH2680"/>
      <c r="BG2680"/>
    </row>
    <row r="2681" spans="3:59" ht="15" x14ac:dyDescent="0.25">
      <c r="C2681"/>
      <c r="D2681"/>
      <c r="E2681"/>
      <c r="AH2681"/>
      <c r="BG2681"/>
    </row>
    <row r="2682" spans="3:59" ht="15" x14ac:dyDescent="0.25">
      <c r="C2682"/>
      <c r="D2682"/>
      <c r="E2682"/>
      <c r="AH2682"/>
      <c r="BG2682"/>
    </row>
    <row r="2683" spans="3:59" ht="15" x14ac:dyDescent="0.25">
      <c r="C2683"/>
      <c r="D2683"/>
      <c r="E2683"/>
      <c r="AH2683"/>
      <c r="BG2683"/>
    </row>
    <row r="2684" spans="3:59" ht="15" x14ac:dyDescent="0.25">
      <c r="C2684"/>
      <c r="D2684"/>
      <c r="E2684"/>
      <c r="AH2684"/>
      <c r="BG2684"/>
    </row>
    <row r="2685" spans="3:59" ht="15" x14ac:dyDescent="0.25">
      <c r="C2685"/>
      <c r="D2685"/>
      <c r="E2685"/>
      <c r="AH2685"/>
      <c r="BG2685"/>
    </row>
    <row r="2686" spans="3:59" ht="15" x14ac:dyDescent="0.25">
      <c r="C2686"/>
      <c r="D2686"/>
      <c r="E2686"/>
      <c r="AH2686"/>
      <c r="BG2686"/>
    </row>
    <row r="2687" spans="3:59" ht="15" x14ac:dyDescent="0.25">
      <c r="C2687"/>
      <c r="D2687"/>
      <c r="E2687"/>
      <c r="AH2687"/>
      <c r="BG2687"/>
    </row>
    <row r="2688" spans="3:59" ht="15" x14ac:dyDescent="0.25">
      <c r="C2688"/>
      <c r="D2688"/>
      <c r="E2688"/>
      <c r="AH2688"/>
      <c r="BG2688"/>
    </row>
    <row r="2689" spans="3:59" ht="15" x14ac:dyDescent="0.25">
      <c r="C2689"/>
      <c r="D2689"/>
      <c r="E2689"/>
      <c r="AH2689"/>
      <c r="BG2689"/>
    </row>
    <row r="2690" spans="3:59" ht="15" x14ac:dyDescent="0.25">
      <c r="C2690"/>
      <c r="D2690"/>
      <c r="E2690"/>
      <c r="AH2690"/>
      <c r="BG2690"/>
    </row>
    <row r="2691" spans="3:59" ht="15" x14ac:dyDescent="0.25">
      <c r="C2691"/>
      <c r="D2691"/>
      <c r="E2691"/>
      <c r="AH2691"/>
      <c r="BG2691"/>
    </row>
    <row r="2692" spans="3:59" ht="15" x14ac:dyDescent="0.25">
      <c r="C2692"/>
      <c r="D2692"/>
      <c r="E2692"/>
      <c r="AH2692"/>
      <c r="BG2692"/>
    </row>
    <row r="2693" spans="3:59" ht="15" x14ac:dyDescent="0.25">
      <c r="C2693"/>
      <c r="D2693"/>
      <c r="E2693"/>
      <c r="AH2693"/>
      <c r="BG2693"/>
    </row>
    <row r="2694" spans="3:59" ht="15" x14ac:dyDescent="0.25">
      <c r="C2694"/>
      <c r="D2694"/>
      <c r="E2694"/>
      <c r="AH2694"/>
      <c r="BG2694"/>
    </row>
    <row r="2695" spans="3:59" ht="15" x14ac:dyDescent="0.25">
      <c r="C2695"/>
      <c r="D2695"/>
      <c r="E2695"/>
      <c r="AH2695"/>
      <c r="BG2695"/>
    </row>
    <row r="2696" spans="3:59" ht="15" x14ac:dyDescent="0.25">
      <c r="C2696"/>
      <c r="D2696"/>
      <c r="E2696"/>
      <c r="AH2696"/>
      <c r="BG2696"/>
    </row>
    <row r="2697" spans="3:59" ht="15" x14ac:dyDescent="0.25">
      <c r="C2697"/>
      <c r="D2697"/>
      <c r="E2697"/>
      <c r="AH2697"/>
      <c r="BG2697"/>
    </row>
    <row r="2698" spans="3:59" ht="15" x14ac:dyDescent="0.25">
      <c r="C2698"/>
      <c r="D2698"/>
      <c r="E2698"/>
      <c r="AH2698"/>
      <c r="BG2698"/>
    </row>
    <row r="2699" spans="3:59" ht="15" x14ac:dyDescent="0.25">
      <c r="C2699"/>
      <c r="D2699"/>
      <c r="E2699"/>
      <c r="AH2699"/>
      <c r="BG2699"/>
    </row>
    <row r="2700" spans="3:59" ht="15" x14ac:dyDescent="0.25">
      <c r="C2700"/>
      <c r="D2700"/>
      <c r="E2700"/>
      <c r="AH2700"/>
      <c r="BG2700"/>
    </row>
    <row r="2701" spans="3:59" ht="15" x14ac:dyDescent="0.25">
      <c r="C2701"/>
      <c r="D2701"/>
      <c r="E2701"/>
      <c r="AH2701"/>
      <c r="BG2701"/>
    </row>
    <row r="2702" spans="3:59" ht="15" x14ac:dyDescent="0.25">
      <c r="C2702"/>
      <c r="D2702"/>
      <c r="E2702"/>
      <c r="AH2702"/>
      <c r="BG2702"/>
    </row>
    <row r="2703" spans="3:59" ht="15" x14ac:dyDescent="0.25">
      <c r="C2703"/>
      <c r="D2703"/>
      <c r="E2703"/>
      <c r="AH2703"/>
      <c r="BG2703"/>
    </row>
    <row r="2704" spans="3:59" ht="15" x14ac:dyDescent="0.25">
      <c r="C2704"/>
      <c r="D2704"/>
      <c r="E2704"/>
      <c r="AH2704"/>
      <c r="BG2704"/>
    </row>
    <row r="2705" spans="3:59" ht="15" x14ac:dyDescent="0.25">
      <c r="C2705"/>
      <c r="D2705"/>
      <c r="E2705"/>
      <c r="AH2705"/>
      <c r="BG2705"/>
    </row>
    <row r="2706" spans="3:59" ht="15" x14ac:dyDescent="0.25">
      <c r="C2706"/>
      <c r="D2706"/>
      <c r="E2706"/>
      <c r="AH2706"/>
      <c r="BG2706"/>
    </row>
    <row r="2707" spans="3:59" ht="15" x14ac:dyDescent="0.25">
      <c r="C2707"/>
      <c r="D2707"/>
      <c r="E2707"/>
      <c r="AH2707"/>
      <c r="BG2707"/>
    </row>
    <row r="2708" spans="3:59" ht="15" x14ac:dyDescent="0.25">
      <c r="C2708"/>
      <c r="D2708"/>
      <c r="E2708"/>
      <c r="AH2708"/>
      <c r="BG2708"/>
    </row>
    <row r="2709" spans="3:59" ht="15" x14ac:dyDescent="0.25">
      <c r="C2709"/>
      <c r="D2709"/>
      <c r="E2709"/>
      <c r="AH2709"/>
      <c r="BG2709"/>
    </row>
    <row r="2710" spans="3:59" ht="15" x14ac:dyDescent="0.25">
      <c r="C2710"/>
      <c r="D2710"/>
      <c r="E2710"/>
      <c r="AH2710"/>
      <c r="BG2710"/>
    </row>
    <row r="2711" spans="3:59" ht="15" x14ac:dyDescent="0.25">
      <c r="C2711"/>
      <c r="D2711"/>
      <c r="E2711"/>
      <c r="AH2711"/>
      <c r="BG2711"/>
    </row>
    <row r="2712" spans="3:59" ht="15" x14ac:dyDescent="0.25">
      <c r="C2712"/>
      <c r="D2712"/>
      <c r="E2712"/>
      <c r="AH2712"/>
      <c r="BG2712"/>
    </row>
    <row r="2713" spans="3:59" ht="15" x14ac:dyDescent="0.25">
      <c r="C2713"/>
      <c r="D2713"/>
      <c r="E2713"/>
      <c r="AH2713"/>
      <c r="BG2713"/>
    </row>
    <row r="2714" spans="3:59" ht="15" x14ac:dyDescent="0.25">
      <c r="C2714"/>
      <c r="D2714"/>
      <c r="E2714"/>
      <c r="AH2714"/>
      <c r="BG2714"/>
    </row>
    <row r="2715" spans="3:59" ht="15" x14ac:dyDescent="0.25">
      <c r="C2715"/>
      <c r="D2715"/>
      <c r="E2715"/>
      <c r="AH2715"/>
      <c r="BG2715"/>
    </row>
    <row r="2716" spans="3:59" ht="15" x14ac:dyDescent="0.25">
      <c r="C2716"/>
      <c r="D2716"/>
      <c r="E2716"/>
      <c r="AH2716"/>
      <c r="BG2716"/>
    </row>
    <row r="2717" spans="3:59" ht="15" x14ac:dyDescent="0.25">
      <c r="C2717"/>
      <c r="D2717"/>
      <c r="E2717"/>
      <c r="AH2717"/>
      <c r="BG2717"/>
    </row>
    <row r="2718" spans="3:59" ht="15" x14ac:dyDescent="0.25">
      <c r="C2718"/>
      <c r="D2718"/>
      <c r="E2718"/>
      <c r="AH2718"/>
      <c r="BG2718"/>
    </row>
    <row r="2719" spans="3:59" ht="15" x14ac:dyDescent="0.25">
      <c r="C2719"/>
      <c r="D2719"/>
      <c r="E2719"/>
      <c r="AH2719"/>
      <c r="BG2719"/>
    </row>
    <row r="2720" spans="3:59" ht="15" x14ac:dyDescent="0.25">
      <c r="C2720"/>
      <c r="D2720"/>
      <c r="E2720"/>
      <c r="AH2720"/>
      <c r="BG2720"/>
    </row>
    <row r="2721" spans="3:59" ht="15" x14ac:dyDescent="0.25">
      <c r="C2721"/>
      <c r="D2721"/>
      <c r="E2721"/>
      <c r="AH2721"/>
      <c r="BG2721"/>
    </row>
    <row r="2722" spans="3:59" ht="15" x14ac:dyDescent="0.25">
      <c r="C2722"/>
      <c r="D2722"/>
      <c r="E2722"/>
      <c r="AH2722"/>
      <c r="BG2722"/>
    </row>
    <row r="2723" spans="3:59" ht="15" x14ac:dyDescent="0.25">
      <c r="C2723"/>
      <c r="D2723"/>
      <c r="E2723"/>
      <c r="AH2723"/>
      <c r="BG2723"/>
    </row>
    <row r="2724" spans="3:59" ht="15" x14ac:dyDescent="0.25">
      <c r="C2724"/>
      <c r="D2724"/>
      <c r="E2724"/>
      <c r="AH2724"/>
      <c r="BG2724"/>
    </row>
    <row r="2725" spans="3:59" ht="15" x14ac:dyDescent="0.25">
      <c r="C2725"/>
      <c r="D2725"/>
      <c r="E2725"/>
      <c r="AH2725"/>
      <c r="BG2725"/>
    </row>
    <row r="2726" spans="3:59" ht="15" x14ac:dyDescent="0.25">
      <c r="C2726"/>
      <c r="D2726"/>
      <c r="E2726"/>
      <c r="AH2726"/>
      <c r="BG2726"/>
    </row>
    <row r="2727" spans="3:59" ht="15" x14ac:dyDescent="0.25">
      <c r="C2727"/>
      <c r="D2727"/>
      <c r="E2727"/>
      <c r="AH2727"/>
      <c r="BG2727"/>
    </row>
    <row r="2728" spans="3:59" ht="15" x14ac:dyDescent="0.25">
      <c r="C2728"/>
      <c r="D2728"/>
      <c r="E2728"/>
      <c r="AH2728"/>
      <c r="BG2728"/>
    </row>
    <row r="2729" spans="3:59" ht="15" x14ac:dyDescent="0.25">
      <c r="C2729"/>
      <c r="D2729"/>
      <c r="E2729"/>
      <c r="AH2729"/>
      <c r="BG2729"/>
    </row>
    <row r="2730" spans="3:59" ht="15" x14ac:dyDescent="0.25">
      <c r="C2730"/>
      <c r="D2730"/>
      <c r="E2730"/>
      <c r="AH2730"/>
      <c r="BG2730"/>
    </row>
    <row r="2731" spans="3:59" ht="15" x14ac:dyDescent="0.25">
      <c r="C2731"/>
      <c r="D2731"/>
      <c r="E2731"/>
      <c r="AH2731"/>
      <c r="BG2731"/>
    </row>
    <row r="2732" spans="3:59" ht="15" x14ac:dyDescent="0.25">
      <c r="C2732"/>
      <c r="D2732"/>
      <c r="E2732"/>
      <c r="AH2732"/>
      <c r="BG2732"/>
    </row>
    <row r="2733" spans="3:59" ht="15" x14ac:dyDescent="0.25">
      <c r="C2733"/>
      <c r="D2733"/>
      <c r="E2733"/>
      <c r="AH2733"/>
      <c r="BG2733"/>
    </row>
    <row r="2734" spans="3:59" ht="15" x14ac:dyDescent="0.25">
      <c r="C2734"/>
      <c r="D2734"/>
      <c r="E2734"/>
      <c r="AH2734"/>
      <c r="BG2734"/>
    </row>
    <row r="2735" spans="3:59" ht="15" x14ac:dyDescent="0.25">
      <c r="C2735"/>
      <c r="D2735"/>
      <c r="E2735"/>
      <c r="AH2735"/>
      <c r="BG2735"/>
    </row>
    <row r="2736" spans="3:59" ht="15" x14ac:dyDescent="0.25">
      <c r="C2736"/>
      <c r="D2736"/>
      <c r="E2736"/>
      <c r="AH2736"/>
      <c r="BG2736"/>
    </row>
    <row r="2737" spans="3:59" ht="15" x14ac:dyDescent="0.25">
      <c r="C2737"/>
      <c r="D2737"/>
      <c r="E2737"/>
      <c r="AH2737"/>
      <c r="BG2737"/>
    </row>
    <row r="2738" spans="3:59" ht="15" x14ac:dyDescent="0.25">
      <c r="C2738"/>
      <c r="D2738"/>
      <c r="E2738"/>
      <c r="AH2738"/>
      <c r="BG2738"/>
    </row>
    <row r="2739" spans="3:59" ht="15" x14ac:dyDescent="0.25">
      <c r="C2739"/>
      <c r="D2739"/>
      <c r="E2739"/>
      <c r="AH2739"/>
      <c r="BG2739"/>
    </row>
    <row r="2740" spans="3:59" ht="15" x14ac:dyDescent="0.25">
      <c r="C2740"/>
      <c r="D2740"/>
      <c r="E2740"/>
      <c r="AH2740"/>
      <c r="BG2740"/>
    </row>
    <row r="2741" spans="3:59" ht="15" x14ac:dyDescent="0.25">
      <c r="C2741"/>
      <c r="D2741"/>
      <c r="E2741"/>
      <c r="AH2741"/>
      <c r="BG2741"/>
    </row>
    <row r="2742" spans="3:59" ht="15" x14ac:dyDescent="0.25">
      <c r="C2742"/>
      <c r="D2742"/>
      <c r="E2742"/>
      <c r="AH2742"/>
      <c r="BG2742"/>
    </row>
    <row r="2743" spans="3:59" ht="15" x14ac:dyDescent="0.25">
      <c r="C2743"/>
      <c r="D2743"/>
      <c r="E2743"/>
      <c r="AH2743"/>
      <c r="BG2743"/>
    </row>
    <row r="2744" spans="3:59" ht="15" x14ac:dyDescent="0.25">
      <c r="C2744"/>
      <c r="D2744"/>
      <c r="E2744"/>
      <c r="AH2744"/>
      <c r="BG2744"/>
    </row>
    <row r="2745" spans="3:59" ht="15" x14ac:dyDescent="0.25">
      <c r="C2745"/>
      <c r="D2745"/>
      <c r="E2745"/>
      <c r="AH2745"/>
      <c r="BG2745"/>
    </row>
    <row r="2746" spans="3:59" ht="15" x14ac:dyDescent="0.25">
      <c r="C2746"/>
      <c r="D2746"/>
      <c r="E2746"/>
      <c r="AH2746"/>
      <c r="BG2746"/>
    </row>
    <row r="2747" spans="3:59" ht="15" x14ac:dyDescent="0.25">
      <c r="C2747"/>
      <c r="D2747"/>
      <c r="E2747"/>
      <c r="AH2747"/>
      <c r="BG2747"/>
    </row>
    <row r="2748" spans="3:59" ht="15" x14ac:dyDescent="0.25">
      <c r="C2748"/>
      <c r="D2748"/>
      <c r="E2748"/>
      <c r="AH2748"/>
      <c r="BG2748"/>
    </row>
    <row r="2749" spans="3:59" ht="15" x14ac:dyDescent="0.25">
      <c r="C2749"/>
      <c r="D2749"/>
      <c r="E2749"/>
      <c r="AH2749"/>
      <c r="BG2749"/>
    </row>
    <row r="2750" spans="3:59" ht="15" x14ac:dyDescent="0.25">
      <c r="C2750"/>
      <c r="D2750"/>
      <c r="E2750"/>
      <c r="AH2750"/>
      <c r="BG2750"/>
    </row>
    <row r="2751" spans="3:59" ht="15" x14ac:dyDescent="0.25">
      <c r="C2751"/>
      <c r="D2751"/>
      <c r="E2751"/>
      <c r="AH2751"/>
      <c r="BG2751"/>
    </row>
    <row r="2752" spans="3:59" ht="15" x14ac:dyDescent="0.25">
      <c r="C2752"/>
      <c r="D2752"/>
      <c r="E2752"/>
      <c r="AH2752"/>
      <c r="BG2752"/>
    </row>
    <row r="2753" spans="3:59" ht="15" x14ac:dyDescent="0.25">
      <c r="C2753"/>
      <c r="D2753"/>
      <c r="E2753"/>
      <c r="AH2753"/>
      <c r="BG2753"/>
    </row>
    <row r="2754" spans="3:59" ht="15" x14ac:dyDescent="0.25">
      <c r="C2754"/>
      <c r="D2754"/>
      <c r="E2754"/>
      <c r="AH2754"/>
      <c r="BG2754"/>
    </row>
    <row r="2755" spans="3:59" ht="15" x14ac:dyDescent="0.25">
      <c r="C2755"/>
      <c r="D2755"/>
      <c r="E2755"/>
      <c r="AH2755"/>
      <c r="BG2755"/>
    </row>
    <row r="2756" spans="3:59" ht="15" x14ac:dyDescent="0.25">
      <c r="C2756"/>
      <c r="D2756"/>
      <c r="E2756"/>
      <c r="AH2756"/>
      <c r="BG2756"/>
    </row>
    <row r="2757" spans="3:59" ht="15" x14ac:dyDescent="0.25">
      <c r="C2757"/>
      <c r="D2757"/>
      <c r="E2757"/>
      <c r="AH2757"/>
      <c r="BG2757"/>
    </row>
    <row r="2758" spans="3:59" ht="15" x14ac:dyDescent="0.25">
      <c r="C2758"/>
      <c r="D2758"/>
      <c r="E2758"/>
      <c r="AH2758"/>
      <c r="BG2758"/>
    </row>
    <row r="2759" spans="3:59" ht="15" x14ac:dyDescent="0.25">
      <c r="C2759"/>
      <c r="D2759"/>
      <c r="E2759"/>
      <c r="AH2759"/>
      <c r="BG2759"/>
    </row>
    <row r="2760" spans="3:59" ht="15" x14ac:dyDescent="0.25">
      <c r="C2760"/>
      <c r="D2760"/>
      <c r="E2760"/>
      <c r="AH2760"/>
      <c r="BG2760"/>
    </row>
    <row r="2761" spans="3:59" ht="15" x14ac:dyDescent="0.25">
      <c r="C2761"/>
      <c r="D2761"/>
      <c r="E2761"/>
      <c r="AH2761"/>
      <c r="BG2761"/>
    </row>
    <row r="2762" spans="3:59" ht="15" x14ac:dyDescent="0.25">
      <c r="C2762"/>
      <c r="D2762"/>
      <c r="E2762"/>
      <c r="AH2762"/>
      <c r="BG2762"/>
    </row>
    <row r="2763" spans="3:59" ht="15" x14ac:dyDescent="0.25">
      <c r="C2763"/>
      <c r="D2763"/>
      <c r="E2763"/>
      <c r="AH2763"/>
      <c r="BG2763"/>
    </row>
    <row r="2764" spans="3:59" ht="15" x14ac:dyDescent="0.25">
      <c r="C2764"/>
      <c r="D2764"/>
      <c r="E2764"/>
      <c r="AH2764"/>
      <c r="BG2764"/>
    </row>
    <row r="2765" spans="3:59" ht="15" x14ac:dyDescent="0.25">
      <c r="C2765"/>
      <c r="D2765"/>
      <c r="E2765"/>
      <c r="AH2765"/>
      <c r="BG2765"/>
    </row>
    <row r="2766" spans="3:59" ht="15" x14ac:dyDescent="0.25">
      <c r="C2766"/>
      <c r="D2766"/>
      <c r="E2766"/>
      <c r="AH2766"/>
      <c r="BG2766"/>
    </row>
    <row r="2767" spans="3:59" ht="15" x14ac:dyDescent="0.25">
      <c r="C2767"/>
      <c r="D2767"/>
      <c r="E2767"/>
      <c r="AH2767"/>
      <c r="BG2767"/>
    </row>
    <row r="2768" spans="3:59" ht="15" x14ac:dyDescent="0.25">
      <c r="C2768"/>
      <c r="D2768"/>
      <c r="E2768"/>
      <c r="AH2768"/>
      <c r="BG2768"/>
    </row>
    <row r="2769" spans="3:59" ht="15" x14ac:dyDescent="0.25">
      <c r="C2769"/>
      <c r="D2769"/>
      <c r="E2769"/>
      <c r="AH2769"/>
      <c r="BG2769"/>
    </row>
    <row r="2770" spans="3:59" ht="15" x14ac:dyDescent="0.25">
      <c r="C2770"/>
      <c r="D2770"/>
      <c r="E2770"/>
      <c r="AH2770"/>
      <c r="BG2770"/>
    </row>
    <row r="2771" spans="3:59" ht="15" x14ac:dyDescent="0.25">
      <c r="C2771"/>
      <c r="D2771"/>
      <c r="E2771"/>
      <c r="AH2771"/>
      <c r="BG2771"/>
    </row>
    <row r="2772" spans="3:59" ht="15" x14ac:dyDescent="0.25">
      <c r="C2772"/>
      <c r="D2772"/>
      <c r="E2772"/>
      <c r="AH2772"/>
      <c r="BG2772"/>
    </row>
    <row r="2773" spans="3:59" ht="15" x14ac:dyDescent="0.25">
      <c r="C2773"/>
      <c r="D2773"/>
      <c r="E2773"/>
      <c r="AH2773"/>
      <c r="BG2773"/>
    </row>
    <row r="2774" spans="3:59" ht="15" x14ac:dyDescent="0.25">
      <c r="C2774"/>
      <c r="D2774"/>
      <c r="E2774"/>
      <c r="AH2774"/>
      <c r="BG2774"/>
    </row>
    <row r="2775" spans="3:59" ht="15" x14ac:dyDescent="0.25">
      <c r="C2775"/>
      <c r="D2775"/>
      <c r="E2775"/>
      <c r="AH2775"/>
      <c r="BG2775"/>
    </row>
    <row r="2776" spans="3:59" ht="15" x14ac:dyDescent="0.25">
      <c r="C2776"/>
      <c r="D2776"/>
      <c r="E2776"/>
      <c r="AH2776"/>
      <c r="BG2776"/>
    </row>
    <row r="2777" spans="3:59" ht="15" x14ac:dyDescent="0.25">
      <c r="C2777"/>
      <c r="D2777"/>
      <c r="E2777"/>
      <c r="AH2777"/>
      <c r="BG2777"/>
    </row>
    <row r="2778" spans="3:59" ht="15" x14ac:dyDescent="0.25">
      <c r="C2778"/>
      <c r="D2778"/>
      <c r="E2778"/>
      <c r="AH2778"/>
      <c r="BG2778"/>
    </row>
    <row r="2779" spans="3:59" ht="15" x14ac:dyDescent="0.25">
      <c r="C2779"/>
      <c r="D2779"/>
      <c r="E2779"/>
      <c r="AH2779"/>
      <c r="BG2779"/>
    </row>
    <row r="2780" spans="3:59" ht="15" x14ac:dyDescent="0.25">
      <c r="C2780"/>
      <c r="D2780"/>
      <c r="E2780"/>
      <c r="AH2780"/>
      <c r="BG2780"/>
    </row>
    <row r="2781" spans="3:59" ht="15" x14ac:dyDescent="0.25">
      <c r="C2781"/>
      <c r="D2781"/>
      <c r="E2781"/>
      <c r="AH2781"/>
      <c r="BG2781"/>
    </row>
    <row r="2782" spans="3:59" ht="15" x14ac:dyDescent="0.25">
      <c r="C2782"/>
      <c r="D2782"/>
      <c r="E2782"/>
      <c r="AH2782"/>
      <c r="BG2782"/>
    </row>
    <row r="2783" spans="3:59" ht="15" x14ac:dyDescent="0.25">
      <c r="C2783"/>
      <c r="D2783"/>
      <c r="E2783"/>
      <c r="AH2783"/>
      <c r="BG2783"/>
    </row>
    <row r="2784" spans="3:59" ht="15" x14ac:dyDescent="0.25">
      <c r="C2784"/>
      <c r="D2784"/>
      <c r="E2784"/>
      <c r="AH2784"/>
      <c r="BG2784"/>
    </row>
    <row r="2785" spans="3:59" ht="15" x14ac:dyDescent="0.25">
      <c r="C2785"/>
      <c r="D2785"/>
      <c r="E2785"/>
      <c r="AH2785"/>
      <c r="BG2785"/>
    </row>
    <row r="2786" spans="3:59" ht="15" x14ac:dyDescent="0.25">
      <c r="C2786"/>
      <c r="D2786"/>
      <c r="E2786"/>
      <c r="AH2786"/>
      <c r="BG2786"/>
    </row>
    <row r="2787" spans="3:59" ht="15" x14ac:dyDescent="0.25">
      <c r="C2787"/>
      <c r="D2787"/>
      <c r="E2787"/>
      <c r="AH2787"/>
      <c r="BG2787"/>
    </row>
    <row r="2788" spans="3:59" ht="15" x14ac:dyDescent="0.25">
      <c r="C2788"/>
      <c r="D2788"/>
      <c r="E2788"/>
      <c r="AH2788"/>
      <c r="BG2788"/>
    </row>
    <row r="2789" spans="3:59" ht="15" x14ac:dyDescent="0.25">
      <c r="C2789"/>
      <c r="D2789"/>
      <c r="E2789"/>
      <c r="AH2789"/>
      <c r="BG2789"/>
    </row>
    <row r="2790" spans="3:59" ht="15" x14ac:dyDescent="0.25">
      <c r="C2790"/>
      <c r="D2790"/>
      <c r="E2790"/>
      <c r="AH2790"/>
      <c r="BG2790"/>
    </row>
    <row r="2791" spans="3:59" ht="15" x14ac:dyDescent="0.25">
      <c r="C2791"/>
      <c r="D2791"/>
      <c r="E2791"/>
      <c r="AH2791"/>
      <c r="BG2791"/>
    </row>
    <row r="2792" spans="3:59" ht="15" x14ac:dyDescent="0.25">
      <c r="C2792"/>
      <c r="D2792"/>
      <c r="E2792"/>
      <c r="AH2792"/>
      <c r="BG2792"/>
    </row>
    <row r="2793" spans="3:59" ht="15" x14ac:dyDescent="0.25">
      <c r="C2793"/>
      <c r="D2793"/>
      <c r="E2793"/>
      <c r="AH2793"/>
      <c r="BG2793"/>
    </row>
    <row r="2794" spans="3:59" ht="15" x14ac:dyDescent="0.25">
      <c r="C2794"/>
      <c r="D2794"/>
      <c r="E2794"/>
      <c r="AH2794"/>
      <c r="BG2794"/>
    </row>
    <row r="2795" spans="3:59" ht="15" x14ac:dyDescent="0.25">
      <c r="C2795"/>
      <c r="D2795"/>
      <c r="E2795"/>
      <c r="AH2795"/>
      <c r="BG2795"/>
    </row>
    <row r="2796" spans="3:59" ht="15" x14ac:dyDescent="0.25">
      <c r="C2796"/>
      <c r="D2796"/>
      <c r="E2796"/>
      <c r="AH2796"/>
      <c r="BG2796"/>
    </row>
    <row r="2797" spans="3:59" ht="15" x14ac:dyDescent="0.25">
      <c r="C2797"/>
      <c r="D2797"/>
      <c r="E2797"/>
      <c r="AH2797"/>
      <c r="BG2797"/>
    </row>
    <row r="2798" spans="3:59" ht="15" x14ac:dyDescent="0.25">
      <c r="C2798"/>
      <c r="D2798"/>
      <c r="E2798"/>
      <c r="AH2798"/>
      <c r="BG2798"/>
    </row>
    <row r="2799" spans="3:59" ht="15" x14ac:dyDescent="0.25">
      <c r="C2799"/>
      <c r="D2799"/>
      <c r="E2799"/>
      <c r="AH2799"/>
      <c r="BG2799"/>
    </row>
    <row r="2800" spans="3:59" ht="15" x14ac:dyDescent="0.25">
      <c r="C2800"/>
      <c r="D2800"/>
      <c r="E2800"/>
      <c r="AH2800"/>
      <c r="BG2800"/>
    </row>
    <row r="2801" spans="3:59" ht="15" x14ac:dyDescent="0.25">
      <c r="C2801"/>
      <c r="D2801"/>
      <c r="E2801"/>
      <c r="AH2801"/>
      <c r="BG2801"/>
    </row>
    <row r="2802" spans="3:59" ht="15" x14ac:dyDescent="0.25">
      <c r="C2802"/>
      <c r="D2802"/>
      <c r="E2802"/>
      <c r="AH2802"/>
      <c r="BG2802"/>
    </row>
    <row r="2803" spans="3:59" ht="15" x14ac:dyDescent="0.25">
      <c r="C2803"/>
      <c r="D2803"/>
      <c r="E2803"/>
      <c r="AH2803"/>
      <c r="BG2803"/>
    </row>
    <row r="2804" spans="3:59" ht="15" x14ac:dyDescent="0.25">
      <c r="C2804"/>
      <c r="D2804"/>
      <c r="E2804"/>
      <c r="AH2804"/>
      <c r="BG2804"/>
    </row>
    <row r="2805" spans="3:59" ht="15" x14ac:dyDescent="0.25">
      <c r="C2805"/>
      <c r="D2805"/>
      <c r="E2805"/>
      <c r="AH2805"/>
      <c r="BG2805"/>
    </row>
    <row r="2806" spans="3:59" ht="15" x14ac:dyDescent="0.25">
      <c r="C2806"/>
      <c r="D2806"/>
      <c r="E2806"/>
      <c r="AH2806"/>
      <c r="BG2806"/>
    </row>
    <row r="2807" spans="3:59" ht="15" x14ac:dyDescent="0.25">
      <c r="C2807"/>
      <c r="D2807"/>
      <c r="E2807"/>
      <c r="AH2807"/>
      <c r="BG2807"/>
    </row>
    <row r="2808" spans="3:59" ht="15" x14ac:dyDescent="0.25">
      <c r="C2808"/>
      <c r="D2808"/>
      <c r="E2808"/>
      <c r="AH2808"/>
      <c r="BG2808"/>
    </row>
    <row r="2809" spans="3:59" ht="15" x14ac:dyDescent="0.25">
      <c r="C2809"/>
      <c r="D2809"/>
      <c r="E2809"/>
      <c r="AH2809"/>
      <c r="BG2809"/>
    </row>
    <row r="2810" spans="3:59" ht="15" x14ac:dyDescent="0.25">
      <c r="C2810"/>
      <c r="D2810"/>
      <c r="E2810"/>
      <c r="AH2810"/>
      <c r="BG2810"/>
    </row>
    <row r="2811" spans="3:59" ht="15" x14ac:dyDescent="0.25">
      <c r="C2811"/>
      <c r="D2811"/>
      <c r="E2811"/>
      <c r="AH2811"/>
      <c r="BG2811"/>
    </row>
    <row r="2812" spans="3:59" ht="15" x14ac:dyDescent="0.25">
      <c r="C2812"/>
      <c r="D2812"/>
      <c r="E2812"/>
      <c r="AH2812"/>
      <c r="BG2812"/>
    </row>
    <row r="2813" spans="3:59" ht="15" x14ac:dyDescent="0.25">
      <c r="C2813"/>
      <c r="D2813"/>
      <c r="E2813"/>
      <c r="AH2813"/>
      <c r="BG2813"/>
    </row>
    <row r="2814" spans="3:59" ht="15" x14ac:dyDescent="0.25">
      <c r="C2814"/>
      <c r="D2814"/>
      <c r="E2814"/>
      <c r="AH2814"/>
      <c r="BG2814"/>
    </row>
    <row r="2815" spans="3:59" ht="15" x14ac:dyDescent="0.25">
      <c r="C2815"/>
      <c r="D2815"/>
      <c r="E2815"/>
      <c r="AH2815"/>
      <c r="BG2815"/>
    </row>
    <row r="2816" spans="3:59" ht="15" x14ac:dyDescent="0.25">
      <c r="C2816"/>
      <c r="D2816"/>
      <c r="E2816"/>
      <c r="AH2816"/>
      <c r="BG2816"/>
    </row>
    <row r="2817" spans="3:59" ht="15" x14ac:dyDescent="0.25">
      <c r="C2817"/>
      <c r="D2817"/>
      <c r="E2817"/>
      <c r="AH2817"/>
      <c r="BG2817"/>
    </row>
    <row r="2818" spans="3:59" ht="15" x14ac:dyDescent="0.25">
      <c r="C2818"/>
      <c r="D2818"/>
      <c r="E2818"/>
      <c r="AH2818"/>
      <c r="BG2818"/>
    </row>
    <row r="2819" spans="3:59" ht="15" x14ac:dyDescent="0.25">
      <c r="C2819"/>
      <c r="D2819"/>
      <c r="E2819"/>
      <c r="AH2819"/>
      <c r="BG2819"/>
    </row>
    <row r="2820" spans="3:59" ht="15" x14ac:dyDescent="0.25">
      <c r="C2820"/>
      <c r="D2820"/>
      <c r="E2820"/>
      <c r="AH2820"/>
      <c r="BG2820"/>
    </row>
    <row r="2821" spans="3:59" ht="15" x14ac:dyDescent="0.25">
      <c r="C2821"/>
      <c r="D2821"/>
      <c r="E2821"/>
      <c r="AH2821"/>
      <c r="BG2821"/>
    </row>
    <row r="2822" spans="3:59" ht="15" x14ac:dyDescent="0.25">
      <c r="C2822"/>
      <c r="D2822"/>
      <c r="E2822"/>
      <c r="AH2822"/>
      <c r="BG2822"/>
    </row>
    <row r="2823" spans="3:59" ht="15" x14ac:dyDescent="0.25">
      <c r="C2823"/>
      <c r="D2823"/>
      <c r="E2823"/>
      <c r="AH2823"/>
      <c r="BG2823"/>
    </row>
    <row r="2824" spans="3:59" ht="15" x14ac:dyDescent="0.25">
      <c r="C2824"/>
      <c r="D2824"/>
      <c r="E2824"/>
      <c r="AH2824"/>
      <c r="BG2824"/>
    </row>
    <row r="2825" spans="3:59" ht="15" x14ac:dyDescent="0.25">
      <c r="C2825"/>
      <c r="D2825"/>
      <c r="E2825"/>
      <c r="AH2825"/>
      <c r="BG2825"/>
    </row>
    <row r="2826" spans="3:59" ht="15" x14ac:dyDescent="0.25">
      <c r="C2826"/>
      <c r="D2826"/>
      <c r="E2826"/>
      <c r="AH2826"/>
      <c r="BG2826"/>
    </row>
    <row r="2827" spans="3:59" ht="15" x14ac:dyDescent="0.25">
      <c r="C2827"/>
      <c r="D2827"/>
      <c r="E2827"/>
      <c r="AH2827"/>
      <c r="BG2827"/>
    </row>
    <row r="2828" spans="3:59" ht="15" x14ac:dyDescent="0.25">
      <c r="C2828"/>
      <c r="D2828"/>
      <c r="E2828"/>
      <c r="AH2828"/>
      <c r="BG2828"/>
    </row>
    <row r="2829" spans="3:59" ht="15" x14ac:dyDescent="0.25">
      <c r="C2829"/>
      <c r="D2829"/>
      <c r="E2829"/>
      <c r="AH2829"/>
      <c r="BG2829"/>
    </row>
    <row r="2830" spans="3:59" ht="15" x14ac:dyDescent="0.25">
      <c r="C2830"/>
      <c r="D2830"/>
      <c r="E2830"/>
      <c r="AH2830"/>
      <c r="BG2830"/>
    </row>
    <row r="2831" spans="3:59" ht="15" x14ac:dyDescent="0.25">
      <c r="C2831"/>
      <c r="D2831"/>
      <c r="E2831"/>
      <c r="AH2831"/>
      <c r="BG2831"/>
    </row>
    <row r="2832" spans="3:59" ht="15" x14ac:dyDescent="0.25">
      <c r="C2832"/>
      <c r="D2832"/>
      <c r="E2832"/>
      <c r="AH2832"/>
      <c r="BG2832"/>
    </row>
    <row r="2833" spans="3:59" ht="15" x14ac:dyDescent="0.25">
      <c r="C2833"/>
      <c r="D2833"/>
      <c r="E2833"/>
      <c r="AH2833"/>
      <c r="BG2833"/>
    </row>
    <row r="2834" spans="3:59" ht="15" x14ac:dyDescent="0.25">
      <c r="C2834"/>
      <c r="D2834"/>
      <c r="E2834"/>
      <c r="AH2834"/>
      <c r="BG2834"/>
    </row>
    <row r="2835" spans="3:59" ht="15" x14ac:dyDescent="0.25">
      <c r="C2835"/>
      <c r="D2835"/>
      <c r="E2835"/>
      <c r="AH2835"/>
      <c r="BG2835"/>
    </row>
    <row r="2836" spans="3:59" ht="15" x14ac:dyDescent="0.25">
      <c r="C2836"/>
      <c r="D2836"/>
      <c r="E2836"/>
      <c r="AH2836"/>
      <c r="BG2836"/>
    </row>
    <row r="2837" spans="3:59" ht="15" x14ac:dyDescent="0.25">
      <c r="C2837"/>
      <c r="D2837"/>
      <c r="E2837"/>
      <c r="AH2837"/>
      <c r="BG2837"/>
    </row>
    <row r="2838" spans="3:59" ht="15" x14ac:dyDescent="0.25">
      <c r="C2838"/>
      <c r="D2838"/>
      <c r="E2838"/>
      <c r="AH2838"/>
      <c r="BG2838"/>
    </row>
    <row r="2839" spans="3:59" ht="15" x14ac:dyDescent="0.25">
      <c r="C2839"/>
      <c r="D2839"/>
      <c r="E2839"/>
      <c r="AH2839"/>
      <c r="BG2839"/>
    </row>
    <row r="2840" spans="3:59" ht="15" x14ac:dyDescent="0.25">
      <c r="C2840"/>
      <c r="D2840"/>
      <c r="E2840"/>
      <c r="AH2840"/>
      <c r="BG2840"/>
    </row>
    <row r="2841" spans="3:59" ht="15" x14ac:dyDescent="0.25">
      <c r="C2841"/>
      <c r="D2841"/>
      <c r="E2841"/>
      <c r="AH2841"/>
      <c r="BG2841"/>
    </row>
    <row r="2842" spans="3:59" ht="15" x14ac:dyDescent="0.25">
      <c r="C2842"/>
      <c r="D2842"/>
      <c r="E2842"/>
      <c r="AH2842"/>
      <c r="BG2842"/>
    </row>
    <row r="2843" spans="3:59" ht="15" x14ac:dyDescent="0.25">
      <c r="C2843"/>
      <c r="D2843"/>
      <c r="E2843"/>
      <c r="AH2843"/>
      <c r="BG2843"/>
    </row>
    <row r="2844" spans="3:59" ht="15" x14ac:dyDescent="0.25">
      <c r="C2844"/>
      <c r="D2844"/>
      <c r="E2844"/>
      <c r="AH2844"/>
      <c r="BG2844"/>
    </row>
    <row r="2845" spans="3:59" ht="15" x14ac:dyDescent="0.25">
      <c r="C2845"/>
      <c r="D2845"/>
      <c r="E2845"/>
      <c r="AH2845"/>
      <c r="BG2845"/>
    </row>
    <row r="2846" spans="3:59" ht="15" x14ac:dyDescent="0.25">
      <c r="C2846"/>
      <c r="D2846"/>
      <c r="E2846"/>
      <c r="AH2846"/>
      <c r="BG2846"/>
    </row>
    <row r="2847" spans="3:59" ht="15" x14ac:dyDescent="0.25">
      <c r="C2847"/>
      <c r="D2847"/>
      <c r="E2847"/>
      <c r="AH2847"/>
      <c r="BG2847"/>
    </row>
    <row r="2848" spans="3:59" ht="15" x14ac:dyDescent="0.25">
      <c r="C2848"/>
      <c r="D2848"/>
      <c r="E2848"/>
      <c r="AH2848"/>
      <c r="BG2848"/>
    </row>
    <row r="2849" spans="3:59" ht="15" x14ac:dyDescent="0.25">
      <c r="C2849"/>
      <c r="D2849"/>
      <c r="E2849"/>
      <c r="AH2849"/>
      <c r="BG2849"/>
    </row>
    <row r="2850" spans="3:59" ht="15" x14ac:dyDescent="0.25">
      <c r="C2850"/>
      <c r="D2850"/>
      <c r="E2850"/>
      <c r="AH2850"/>
      <c r="BG2850"/>
    </row>
    <row r="2851" spans="3:59" ht="15" x14ac:dyDescent="0.25">
      <c r="C2851"/>
      <c r="D2851"/>
      <c r="E2851"/>
      <c r="AH2851"/>
      <c r="BG2851"/>
    </row>
    <row r="2852" spans="3:59" ht="15" x14ac:dyDescent="0.25">
      <c r="C2852"/>
      <c r="D2852"/>
      <c r="E2852"/>
      <c r="AH2852"/>
      <c r="BG2852"/>
    </row>
    <row r="2853" spans="3:59" ht="15" x14ac:dyDescent="0.25">
      <c r="C2853"/>
      <c r="D2853"/>
      <c r="E2853"/>
      <c r="AH2853"/>
      <c r="BG2853"/>
    </row>
    <row r="2854" spans="3:59" ht="15" x14ac:dyDescent="0.25">
      <c r="C2854"/>
      <c r="D2854"/>
      <c r="E2854"/>
      <c r="AH2854"/>
      <c r="BG2854"/>
    </row>
    <row r="2855" spans="3:59" ht="15" x14ac:dyDescent="0.25">
      <c r="C2855"/>
      <c r="D2855"/>
      <c r="E2855"/>
      <c r="AH2855"/>
      <c r="BG2855"/>
    </row>
    <row r="2856" spans="3:59" ht="15" x14ac:dyDescent="0.25">
      <c r="C2856"/>
      <c r="D2856"/>
      <c r="E2856"/>
      <c r="AH2856"/>
      <c r="BG2856"/>
    </row>
    <row r="2857" spans="3:59" ht="15" x14ac:dyDescent="0.25">
      <c r="C2857"/>
      <c r="D2857"/>
      <c r="E2857"/>
      <c r="AH2857"/>
      <c r="BG2857"/>
    </row>
    <row r="2858" spans="3:59" ht="15" x14ac:dyDescent="0.25">
      <c r="C2858"/>
      <c r="D2858"/>
      <c r="E2858"/>
      <c r="AH2858"/>
      <c r="BG2858"/>
    </row>
    <row r="2859" spans="3:59" ht="15" x14ac:dyDescent="0.25">
      <c r="C2859"/>
      <c r="D2859"/>
      <c r="E2859"/>
      <c r="AH2859"/>
      <c r="BG2859"/>
    </row>
    <row r="2860" spans="3:59" ht="15" x14ac:dyDescent="0.25">
      <c r="C2860"/>
      <c r="D2860"/>
      <c r="E2860"/>
      <c r="AH2860"/>
      <c r="BG2860"/>
    </row>
    <row r="2861" spans="3:59" ht="15" x14ac:dyDescent="0.25">
      <c r="C2861"/>
      <c r="D2861"/>
      <c r="E2861"/>
      <c r="AH2861"/>
      <c r="BG2861"/>
    </row>
    <row r="2862" spans="3:59" ht="15" x14ac:dyDescent="0.25">
      <c r="C2862"/>
      <c r="D2862"/>
      <c r="E2862"/>
      <c r="AH2862"/>
      <c r="BG2862"/>
    </row>
    <row r="2863" spans="3:59" ht="15" x14ac:dyDescent="0.25">
      <c r="C2863"/>
      <c r="D2863"/>
      <c r="E2863"/>
      <c r="AH2863"/>
      <c r="BG2863"/>
    </row>
    <row r="2864" spans="3:59" ht="15" x14ac:dyDescent="0.25">
      <c r="C2864"/>
      <c r="D2864"/>
      <c r="E2864"/>
      <c r="AH2864"/>
      <c r="BG2864"/>
    </row>
    <row r="2865" spans="3:59" ht="15" x14ac:dyDescent="0.25">
      <c r="C2865"/>
      <c r="D2865"/>
      <c r="E2865"/>
      <c r="AH2865"/>
      <c r="BG2865"/>
    </row>
    <row r="2866" spans="3:59" ht="15" x14ac:dyDescent="0.25">
      <c r="C2866"/>
      <c r="D2866"/>
      <c r="E2866"/>
      <c r="AH2866"/>
      <c r="BG2866"/>
    </row>
    <row r="2867" spans="3:59" ht="15" x14ac:dyDescent="0.25">
      <c r="C2867"/>
      <c r="D2867"/>
      <c r="E2867"/>
      <c r="AH2867"/>
      <c r="BG2867"/>
    </row>
    <row r="2868" spans="3:59" ht="15" x14ac:dyDescent="0.25">
      <c r="C2868"/>
      <c r="D2868"/>
      <c r="E2868"/>
      <c r="AH2868"/>
      <c r="BG2868"/>
    </row>
    <row r="2869" spans="3:59" ht="15" x14ac:dyDescent="0.25">
      <c r="C2869"/>
      <c r="D2869"/>
      <c r="E2869"/>
      <c r="AH2869"/>
      <c r="BG2869"/>
    </row>
    <row r="2870" spans="3:59" ht="15" x14ac:dyDescent="0.25">
      <c r="C2870"/>
      <c r="D2870"/>
      <c r="E2870"/>
      <c r="AH2870"/>
      <c r="BG2870"/>
    </row>
    <row r="2871" spans="3:59" ht="15" x14ac:dyDescent="0.25">
      <c r="C2871"/>
      <c r="D2871"/>
      <c r="E2871"/>
      <c r="AH2871"/>
      <c r="BG2871"/>
    </row>
    <row r="2872" spans="3:59" ht="15" x14ac:dyDescent="0.25">
      <c r="C2872"/>
      <c r="D2872"/>
      <c r="E2872"/>
      <c r="AH2872"/>
      <c r="BG2872"/>
    </row>
    <row r="2873" spans="3:59" ht="15" x14ac:dyDescent="0.25">
      <c r="C2873"/>
      <c r="D2873"/>
      <c r="E2873"/>
      <c r="AH2873"/>
      <c r="BG2873"/>
    </row>
    <row r="2874" spans="3:59" ht="15" x14ac:dyDescent="0.25">
      <c r="C2874"/>
      <c r="D2874"/>
      <c r="E2874"/>
      <c r="AH2874"/>
      <c r="BG2874"/>
    </row>
    <row r="2875" spans="3:59" ht="15" x14ac:dyDescent="0.25">
      <c r="C2875"/>
      <c r="D2875"/>
      <c r="E2875"/>
      <c r="AH2875"/>
      <c r="BG2875"/>
    </row>
    <row r="2876" spans="3:59" ht="15" x14ac:dyDescent="0.25">
      <c r="C2876"/>
      <c r="D2876"/>
      <c r="E2876"/>
      <c r="AH2876"/>
      <c r="BG2876"/>
    </row>
    <row r="2877" spans="3:59" ht="15" x14ac:dyDescent="0.25">
      <c r="C2877"/>
      <c r="D2877"/>
      <c r="E2877"/>
      <c r="AH2877"/>
      <c r="BG2877"/>
    </row>
    <row r="2878" spans="3:59" ht="15" x14ac:dyDescent="0.25">
      <c r="C2878"/>
      <c r="D2878"/>
      <c r="E2878"/>
      <c r="AH2878"/>
      <c r="BG2878"/>
    </row>
    <row r="2879" spans="3:59" ht="15" x14ac:dyDescent="0.25">
      <c r="C2879"/>
      <c r="D2879"/>
      <c r="E2879"/>
      <c r="AH2879"/>
      <c r="BG2879"/>
    </row>
    <row r="2880" spans="3:59" ht="15" x14ac:dyDescent="0.25">
      <c r="C2880"/>
      <c r="D2880"/>
      <c r="E2880"/>
      <c r="AH2880"/>
      <c r="BG2880"/>
    </row>
    <row r="2881" spans="3:59" ht="15" x14ac:dyDescent="0.25">
      <c r="C2881"/>
      <c r="D2881"/>
      <c r="E2881"/>
      <c r="AH2881"/>
      <c r="BG2881"/>
    </row>
    <row r="2882" spans="3:59" ht="15" x14ac:dyDescent="0.25">
      <c r="C2882"/>
      <c r="D2882"/>
      <c r="E2882"/>
      <c r="AH2882"/>
      <c r="BG2882"/>
    </row>
    <row r="2883" spans="3:59" ht="15" x14ac:dyDescent="0.25">
      <c r="C2883"/>
      <c r="D2883"/>
      <c r="E2883"/>
      <c r="AH2883"/>
      <c r="BG2883"/>
    </row>
    <row r="2884" spans="3:59" ht="15" x14ac:dyDescent="0.25">
      <c r="C2884"/>
      <c r="D2884"/>
      <c r="E2884"/>
      <c r="AH2884"/>
      <c r="BG2884"/>
    </row>
    <row r="2885" spans="3:59" ht="15" x14ac:dyDescent="0.25">
      <c r="C2885"/>
      <c r="D2885"/>
      <c r="E2885"/>
      <c r="AH2885"/>
      <c r="BG2885"/>
    </row>
    <row r="2886" spans="3:59" ht="15" x14ac:dyDescent="0.25">
      <c r="C2886"/>
      <c r="D2886"/>
      <c r="E2886"/>
      <c r="AH2886"/>
      <c r="BG2886"/>
    </row>
    <row r="2887" spans="3:59" ht="15" x14ac:dyDescent="0.25">
      <c r="C2887"/>
      <c r="D2887"/>
      <c r="E2887"/>
      <c r="AH2887"/>
      <c r="BG2887"/>
    </row>
    <row r="2888" spans="3:59" ht="15" x14ac:dyDescent="0.25">
      <c r="C2888"/>
      <c r="D2888"/>
      <c r="E2888"/>
      <c r="AH2888"/>
      <c r="BG2888"/>
    </row>
    <row r="2889" spans="3:59" ht="15" x14ac:dyDescent="0.25">
      <c r="C2889"/>
      <c r="D2889"/>
      <c r="E2889"/>
      <c r="AH2889"/>
      <c r="BG2889"/>
    </row>
    <row r="2890" spans="3:59" ht="15" x14ac:dyDescent="0.25">
      <c r="C2890"/>
      <c r="D2890"/>
      <c r="E2890"/>
      <c r="AH2890"/>
      <c r="BG2890"/>
    </row>
    <row r="2891" spans="3:59" ht="15" x14ac:dyDescent="0.25">
      <c r="C2891"/>
      <c r="D2891"/>
      <c r="E2891"/>
      <c r="AH2891"/>
      <c r="BG2891"/>
    </row>
    <row r="2892" spans="3:59" ht="15" x14ac:dyDescent="0.25">
      <c r="C2892"/>
      <c r="D2892"/>
      <c r="E2892"/>
      <c r="AH2892"/>
      <c r="BG2892"/>
    </row>
    <row r="2893" spans="3:59" ht="15" x14ac:dyDescent="0.25">
      <c r="C2893"/>
      <c r="D2893"/>
      <c r="E2893"/>
      <c r="AH2893"/>
      <c r="BG2893"/>
    </row>
    <row r="2894" spans="3:59" ht="15" x14ac:dyDescent="0.25">
      <c r="C2894"/>
      <c r="D2894"/>
      <c r="E2894"/>
      <c r="AH2894"/>
      <c r="BG2894"/>
    </row>
    <row r="2895" spans="3:59" ht="15" x14ac:dyDescent="0.25">
      <c r="C2895"/>
      <c r="D2895"/>
      <c r="E2895"/>
      <c r="AH2895"/>
      <c r="BG2895"/>
    </row>
    <row r="2896" spans="3:59" ht="15" x14ac:dyDescent="0.25">
      <c r="C2896"/>
      <c r="D2896"/>
      <c r="E2896"/>
      <c r="AH2896"/>
      <c r="BG2896"/>
    </row>
    <row r="2897" spans="3:59" ht="15" x14ac:dyDescent="0.25">
      <c r="C2897"/>
      <c r="D2897"/>
      <c r="E2897"/>
      <c r="AH2897"/>
      <c r="BG2897"/>
    </row>
    <row r="2898" spans="3:59" ht="15" x14ac:dyDescent="0.25">
      <c r="C2898"/>
      <c r="D2898"/>
      <c r="E2898"/>
      <c r="AH2898"/>
      <c r="BG2898"/>
    </row>
    <row r="2899" spans="3:59" ht="15" x14ac:dyDescent="0.25">
      <c r="C2899"/>
      <c r="D2899"/>
      <c r="E2899"/>
      <c r="AH2899"/>
      <c r="BG2899"/>
    </row>
    <row r="2900" spans="3:59" ht="15" x14ac:dyDescent="0.25">
      <c r="C2900"/>
      <c r="D2900"/>
      <c r="E2900"/>
      <c r="AH2900"/>
      <c r="BG2900"/>
    </row>
    <row r="2901" spans="3:59" ht="15" x14ac:dyDescent="0.25">
      <c r="C2901"/>
      <c r="D2901"/>
      <c r="E2901"/>
      <c r="AH2901"/>
      <c r="BG2901"/>
    </row>
    <row r="2902" spans="3:59" ht="15" x14ac:dyDescent="0.25">
      <c r="C2902"/>
      <c r="D2902"/>
      <c r="E2902"/>
      <c r="AH2902"/>
      <c r="BG2902"/>
    </row>
    <row r="2903" spans="3:59" ht="15" x14ac:dyDescent="0.25">
      <c r="C2903"/>
      <c r="D2903"/>
      <c r="E2903"/>
      <c r="AH2903"/>
      <c r="BG2903"/>
    </row>
    <row r="2904" spans="3:59" ht="15" x14ac:dyDescent="0.25">
      <c r="C2904"/>
      <c r="D2904"/>
      <c r="E2904"/>
      <c r="AH2904"/>
      <c r="BG2904"/>
    </row>
    <row r="2905" spans="3:59" ht="15" x14ac:dyDescent="0.25">
      <c r="C2905"/>
      <c r="D2905"/>
      <c r="E2905"/>
      <c r="AH2905"/>
      <c r="BG2905"/>
    </row>
    <row r="2906" spans="3:59" ht="15" x14ac:dyDescent="0.25">
      <c r="C2906"/>
      <c r="D2906"/>
      <c r="E2906"/>
      <c r="AH2906"/>
      <c r="BG2906"/>
    </row>
    <row r="2907" spans="3:59" ht="15" x14ac:dyDescent="0.25">
      <c r="C2907"/>
      <c r="D2907"/>
      <c r="E2907"/>
      <c r="AH2907"/>
      <c r="BG2907"/>
    </row>
    <row r="2908" spans="3:59" ht="15" x14ac:dyDescent="0.25">
      <c r="C2908"/>
      <c r="D2908"/>
      <c r="E2908"/>
      <c r="AH2908"/>
      <c r="BG2908"/>
    </row>
    <row r="2909" spans="3:59" ht="15" x14ac:dyDescent="0.25">
      <c r="C2909"/>
      <c r="D2909"/>
      <c r="E2909"/>
      <c r="AH2909"/>
      <c r="BG2909"/>
    </row>
    <row r="2910" spans="3:59" ht="15" x14ac:dyDescent="0.25">
      <c r="C2910"/>
      <c r="D2910"/>
      <c r="E2910"/>
      <c r="AH2910"/>
      <c r="BG2910"/>
    </row>
    <row r="2911" spans="3:59" ht="15" x14ac:dyDescent="0.25">
      <c r="C2911"/>
      <c r="D2911"/>
      <c r="E2911"/>
      <c r="AH2911"/>
      <c r="BG2911"/>
    </row>
    <row r="2912" spans="3:59" ht="15" x14ac:dyDescent="0.25">
      <c r="C2912"/>
      <c r="D2912"/>
      <c r="E2912"/>
      <c r="AH2912"/>
      <c r="BG2912"/>
    </row>
    <row r="2913" spans="3:59" ht="15" x14ac:dyDescent="0.25">
      <c r="C2913"/>
      <c r="D2913"/>
      <c r="E2913"/>
      <c r="AH2913"/>
      <c r="BG2913"/>
    </row>
    <row r="2914" spans="3:59" ht="15" x14ac:dyDescent="0.25">
      <c r="C2914"/>
      <c r="D2914"/>
      <c r="E2914"/>
      <c r="AH2914"/>
      <c r="BG2914"/>
    </row>
    <row r="2915" spans="3:59" ht="15" x14ac:dyDescent="0.25">
      <c r="C2915"/>
      <c r="D2915"/>
      <c r="E2915"/>
      <c r="AH2915"/>
      <c r="BG2915"/>
    </row>
    <row r="2916" spans="3:59" ht="15" x14ac:dyDescent="0.25">
      <c r="C2916"/>
      <c r="D2916"/>
      <c r="E2916"/>
      <c r="AH2916"/>
      <c r="BG2916"/>
    </row>
    <row r="2917" spans="3:59" ht="15" x14ac:dyDescent="0.25">
      <c r="C2917"/>
      <c r="D2917"/>
      <c r="E2917"/>
      <c r="AH2917"/>
      <c r="BG2917"/>
    </row>
    <row r="2918" spans="3:59" ht="15" x14ac:dyDescent="0.25">
      <c r="C2918"/>
      <c r="D2918"/>
      <c r="E2918"/>
      <c r="AH2918"/>
      <c r="BG2918"/>
    </row>
    <row r="2919" spans="3:59" ht="15" x14ac:dyDescent="0.25">
      <c r="C2919"/>
      <c r="D2919"/>
      <c r="E2919"/>
      <c r="AH2919"/>
      <c r="BG2919"/>
    </row>
    <row r="2920" spans="3:59" ht="15" x14ac:dyDescent="0.25">
      <c r="C2920"/>
      <c r="D2920"/>
      <c r="E2920"/>
      <c r="AH2920"/>
      <c r="BG2920"/>
    </row>
    <row r="2921" spans="3:59" ht="15" x14ac:dyDescent="0.25">
      <c r="C2921"/>
      <c r="D2921"/>
      <c r="E2921"/>
      <c r="AH2921"/>
      <c r="BG2921"/>
    </row>
    <row r="2922" spans="3:59" ht="15" x14ac:dyDescent="0.25">
      <c r="C2922"/>
      <c r="D2922"/>
      <c r="E2922"/>
      <c r="AH2922"/>
      <c r="BG2922"/>
    </row>
    <row r="2923" spans="3:59" ht="15" x14ac:dyDescent="0.25">
      <c r="C2923"/>
      <c r="D2923"/>
      <c r="E2923"/>
      <c r="AH2923"/>
      <c r="BG2923"/>
    </row>
    <row r="2924" spans="3:59" ht="15" x14ac:dyDescent="0.25">
      <c r="C2924"/>
      <c r="D2924"/>
      <c r="E2924"/>
      <c r="AH2924"/>
      <c r="BG2924"/>
    </row>
    <row r="2925" spans="3:59" ht="15" x14ac:dyDescent="0.25">
      <c r="C2925"/>
      <c r="D2925"/>
      <c r="E2925"/>
      <c r="AH2925"/>
      <c r="BG2925"/>
    </row>
    <row r="2926" spans="3:59" ht="15" x14ac:dyDescent="0.25">
      <c r="C2926"/>
      <c r="D2926"/>
      <c r="E2926"/>
      <c r="AH2926"/>
      <c r="BG2926"/>
    </row>
    <row r="2927" spans="3:59" ht="15" x14ac:dyDescent="0.25">
      <c r="C2927"/>
      <c r="D2927"/>
      <c r="E2927"/>
      <c r="AH2927"/>
      <c r="BG2927"/>
    </row>
    <row r="2928" spans="3:59" ht="15" x14ac:dyDescent="0.25">
      <c r="C2928"/>
      <c r="D2928"/>
      <c r="E2928"/>
      <c r="AH2928"/>
      <c r="BG2928"/>
    </row>
    <row r="2929" spans="3:59" ht="15" x14ac:dyDescent="0.25">
      <c r="C2929"/>
      <c r="D2929"/>
      <c r="E2929"/>
      <c r="AH2929"/>
      <c r="BG2929"/>
    </row>
    <row r="2930" spans="3:59" ht="15" x14ac:dyDescent="0.25">
      <c r="C2930"/>
      <c r="D2930"/>
      <c r="E2930"/>
      <c r="AH2930"/>
      <c r="BG2930"/>
    </row>
    <row r="2931" spans="3:59" ht="15" x14ac:dyDescent="0.25">
      <c r="C2931"/>
      <c r="D2931"/>
      <c r="E2931"/>
      <c r="AH2931"/>
      <c r="BG2931"/>
    </row>
    <row r="2932" spans="3:59" ht="15" x14ac:dyDescent="0.25">
      <c r="C2932"/>
      <c r="D2932"/>
      <c r="E2932"/>
      <c r="AH2932"/>
      <c r="BG2932"/>
    </row>
    <row r="2933" spans="3:59" ht="15" x14ac:dyDescent="0.25">
      <c r="C2933"/>
      <c r="D2933"/>
      <c r="E2933"/>
      <c r="AH2933"/>
      <c r="BG2933"/>
    </row>
    <row r="2934" spans="3:59" ht="15" x14ac:dyDescent="0.25">
      <c r="C2934"/>
      <c r="D2934"/>
      <c r="E2934"/>
      <c r="AH2934"/>
      <c r="BG2934"/>
    </row>
    <row r="2935" spans="3:59" ht="15" x14ac:dyDescent="0.25">
      <c r="C2935"/>
      <c r="D2935"/>
      <c r="E2935"/>
      <c r="AH2935"/>
      <c r="BG2935"/>
    </row>
    <row r="2936" spans="3:59" ht="15" x14ac:dyDescent="0.25">
      <c r="C2936"/>
      <c r="D2936"/>
      <c r="E2936"/>
      <c r="AH2936"/>
      <c r="BG2936"/>
    </row>
    <row r="2937" spans="3:59" ht="15" x14ac:dyDescent="0.25">
      <c r="C2937"/>
      <c r="D2937"/>
      <c r="E2937"/>
      <c r="AH2937"/>
      <c r="BG2937"/>
    </row>
    <row r="2938" spans="3:59" ht="15" x14ac:dyDescent="0.25">
      <c r="C2938"/>
      <c r="D2938"/>
      <c r="E2938"/>
      <c r="AH2938"/>
      <c r="BG2938"/>
    </row>
    <row r="2939" spans="3:59" ht="15" x14ac:dyDescent="0.25">
      <c r="C2939"/>
      <c r="D2939"/>
      <c r="E2939"/>
      <c r="AH2939"/>
      <c r="BG2939"/>
    </row>
    <row r="2940" spans="3:59" ht="15" x14ac:dyDescent="0.25">
      <c r="C2940"/>
      <c r="D2940"/>
      <c r="E2940"/>
      <c r="AH2940"/>
      <c r="BG2940"/>
    </row>
    <row r="2941" spans="3:59" ht="15" x14ac:dyDescent="0.25">
      <c r="C2941"/>
      <c r="D2941"/>
      <c r="E2941"/>
      <c r="AH2941"/>
      <c r="BG2941"/>
    </row>
    <row r="2942" spans="3:59" ht="15" x14ac:dyDescent="0.25">
      <c r="C2942"/>
      <c r="D2942"/>
      <c r="E2942"/>
      <c r="AH2942"/>
      <c r="BG2942"/>
    </row>
    <row r="2943" spans="3:59" ht="15" x14ac:dyDescent="0.25">
      <c r="C2943"/>
      <c r="D2943"/>
      <c r="E2943"/>
      <c r="AH2943"/>
      <c r="BG2943"/>
    </row>
    <row r="2944" spans="3:59" ht="15" x14ac:dyDescent="0.25">
      <c r="C2944"/>
      <c r="D2944"/>
      <c r="E2944"/>
      <c r="AH2944"/>
      <c r="BG2944"/>
    </row>
    <row r="2945" spans="3:59" ht="15" x14ac:dyDescent="0.25">
      <c r="C2945"/>
      <c r="D2945"/>
      <c r="E2945"/>
      <c r="AH2945"/>
      <c r="BG2945"/>
    </row>
    <row r="2946" spans="3:59" ht="15" x14ac:dyDescent="0.25">
      <c r="C2946"/>
      <c r="D2946"/>
      <c r="E2946"/>
      <c r="AH2946"/>
      <c r="BG2946"/>
    </row>
    <row r="2947" spans="3:59" ht="15" x14ac:dyDescent="0.25">
      <c r="C2947"/>
      <c r="D2947"/>
      <c r="E2947"/>
      <c r="AH2947"/>
      <c r="BG2947"/>
    </row>
    <row r="2948" spans="3:59" ht="15" x14ac:dyDescent="0.25">
      <c r="C2948"/>
      <c r="D2948"/>
      <c r="E2948"/>
      <c r="AH2948"/>
      <c r="BG2948"/>
    </row>
    <row r="2949" spans="3:59" ht="15" x14ac:dyDescent="0.25">
      <c r="C2949"/>
      <c r="D2949"/>
      <c r="E2949"/>
      <c r="AH2949"/>
      <c r="BG2949"/>
    </row>
    <row r="2950" spans="3:59" ht="15" x14ac:dyDescent="0.25">
      <c r="C2950"/>
      <c r="D2950"/>
      <c r="E2950"/>
      <c r="AH2950"/>
      <c r="BG2950"/>
    </row>
    <row r="2951" spans="3:59" ht="15" x14ac:dyDescent="0.25">
      <c r="C2951"/>
      <c r="D2951"/>
      <c r="E2951"/>
      <c r="AH2951"/>
      <c r="BG2951"/>
    </row>
    <row r="2952" spans="3:59" ht="15" x14ac:dyDescent="0.25">
      <c r="C2952"/>
      <c r="D2952"/>
      <c r="E2952"/>
      <c r="AH2952"/>
      <c r="BG2952"/>
    </row>
    <row r="2953" spans="3:59" ht="15" x14ac:dyDescent="0.25">
      <c r="C2953"/>
      <c r="D2953"/>
      <c r="E2953"/>
      <c r="AH2953"/>
      <c r="BG2953"/>
    </row>
    <row r="2954" spans="3:59" ht="15" x14ac:dyDescent="0.25">
      <c r="C2954"/>
      <c r="D2954"/>
      <c r="E2954"/>
      <c r="AH2954"/>
      <c r="BG2954"/>
    </row>
    <row r="2955" spans="3:59" ht="15" x14ac:dyDescent="0.25">
      <c r="C2955"/>
      <c r="D2955"/>
      <c r="E2955"/>
      <c r="AH2955"/>
      <c r="BG2955"/>
    </row>
    <row r="2956" spans="3:59" ht="15" x14ac:dyDescent="0.25">
      <c r="C2956"/>
      <c r="D2956"/>
      <c r="E2956"/>
      <c r="AH2956"/>
      <c r="BG2956"/>
    </row>
    <row r="2957" spans="3:59" ht="15" x14ac:dyDescent="0.25">
      <c r="C2957"/>
      <c r="D2957"/>
      <c r="E2957"/>
      <c r="AH2957"/>
      <c r="BG2957"/>
    </row>
    <row r="2958" spans="3:59" ht="15" x14ac:dyDescent="0.25">
      <c r="C2958"/>
      <c r="D2958"/>
      <c r="E2958"/>
      <c r="AH2958"/>
      <c r="BG2958"/>
    </row>
    <row r="2959" spans="3:59" ht="15" x14ac:dyDescent="0.25">
      <c r="C2959"/>
      <c r="D2959"/>
      <c r="E2959"/>
      <c r="AH2959"/>
      <c r="BG2959"/>
    </row>
    <row r="2960" spans="3:59" ht="15" x14ac:dyDescent="0.25">
      <c r="C2960"/>
      <c r="D2960"/>
      <c r="E2960"/>
      <c r="AH2960"/>
      <c r="BG2960"/>
    </row>
    <row r="2961" spans="3:59" ht="15" x14ac:dyDescent="0.25">
      <c r="C2961"/>
      <c r="D2961"/>
      <c r="E2961"/>
      <c r="AH2961"/>
      <c r="BG2961"/>
    </row>
    <row r="2962" spans="3:59" ht="15" x14ac:dyDescent="0.25">
      <c r="C2962"/>
      <c r="D2962"/>
      <c r="E2962"/>
      <c r="AH2962"/>
      <c r="BG2962"/>
    </row>
    <row r="2963" spans="3:59" ht="15" x14ac:dyDescent="0.25">
      <c r="C2963"/>
      <c r="D2963"/>
      <c r="E2963"/>
      <c r="AH2963"/>
      <c r="BG2963"/>
    </row>
    <row r="2964" spans="3:59" ht="15" x14ac:dyDescent="0.25">
      <c r="C2964"/>
      <c r="D2964"/>
      <c r="E2964"/>
      <c r="AH2964"/>
      <c r="BG2964"/>
    </row>
    <row r="2965" spans="3:59" ht="15" x14ac:dyDescent="0.25">
      <c r="C2965"/>
      <c r="D2965"/>
      <c r="E2965"/>
      <c r="AH2965"/>
      <c r="BG2965"/>
    </row>
    <row r="2966" spans="3:59" ht="15" x14ac:dyDescent="0.25">
      <c r="C2966"/>
      <c r="D2966"/>
      <c r="E2966"/>
      <c r="AH2966"/>
      <c r="BG2966"/>
    </row>
    <row r="2967" spans="3:59" ht="15" x14ac:dyDescent="0.25">
      <c r="C2967"/>
      <c r="D2967"/>
      <c r="E2967"/>
      <c r="AH2967"/>
      <c r="BG2967"/>
    </row>
    <row r="2968" spans="3:59" ht="15" x14ac:dyDescent="0.25">
      <c r="C2968"/>
      <c r="D2968"/>
      <c r="E2968"/>
      <c r="AH2968"/>
      <c r="BG2968"/>
    </row>
    <row r="2969" spans="3:59" ht="15" x14ac:dyDescent="0.25">
      <c r="C2969"/>
      <c r="D2969"/>
      <c r="E2969"/>
      <c r="AH2969"/>
      <c r="BG2969"/>
    </row>
    <row r="2970" spans="3:59" ht="15" x14ac:dyDescent="0.25">
      <c r="C2970"/>
      <c r="D2970"/>
      <c r="E2970"/>
      <c r="AH2970"/>
      <c r="BG2970"/>
    </row>
    <row r="2971" spans="3:59" ht="15" x14ac:dyDescent="0.25">
      <c r="C2971"/>
      <c r="D2971"/>
      <c r="E2971"/>
      <c r="AH2971"/>
      <c r="BG2971"/>
    </row>
    <row r="2972" spans="3:59" ht="15" x14ac:dyDescent="0.25">
      <c r="C2972"/>
      <c r="D2972"/>
      <c r="E2972"/>
      <c r="AH2972"/>
      <c r="BG2972"/>
    </row>
    <row r="2973" spans="3:59" ht="15" x14ac:dyDescent="0.25">
      <c r="C2973"/>
      <c r="D2973"/>
      <c r="E2973"/>
      <c r="AH2973"/>
      <c r="BG2973"/>
    </row>
    <row r="2974" spans="3:59" ht="15" x14ac:dyDescent="0.25">
      <c r="C2974"/>
      <c r="D2974"/>
      <c r="E2974"/>
      <c r="AH2974"/>
      <c r="BG2974"/>
    </row>
    <row r="2975" spans="3:59" ht="15" x14ac:dyDescent="0.25">
      <c r="C2975"/>
      <c r="D2975"/>
      <c r="E2975"/>
      <c r="AH2975"/>
      <c r="BG2975"/>
    </row>
    <row r="2976" spans="3:59" ht="15" x14ac:dyDescent="0.25">
      <c r="C2976"/>
      <c r="D2976"/>
      <c r="E2976"/>
      <c r="AH2976"/>
      <c r="BG2976"/>
    </row>
    <row r="2977" spans="3:59" ht="15" x14ac:dyDescent="0.25">
      <c r="C2977"/>
      <c r="D2977"/>
      <c r="E2977"/>
      <c r="AH2977"/>
      <c r="BG2977"/>
    </row>
    <row r="2978" spans="3:59" ht="15" x14ac:dyDescent="0.25">
      <c r="C2978"/>
      <c r="D2978"/>
      <c r="E2978"/>
      <c r="AH2978"/>
      <c r="BG2978"/>
    </row>
    <row r="2979" spans="3:59" ht="15" x14ac:dyDescent="0.25">
      <c r="C2979"/>
      <c r="D2979"/>
      <c r="E2979"/>
      <c r="AH2979"/>
      <c r="BG2979"/>
    </row>
    <row r="2980" spans="3:59" ht="15" x14ac:dyDescent="0.25">
      <c r="C2980"/>
      <c r="D2980"/>
      <c r="E2980"/>
      <c r="AH2980"/>
      <c r="BG2980"/>
    </row>
    <row r="2981" spans="3:59" ht="15" x14ac:dyDescent="0.25">
      <c r="C2981"/>
      <c r="D2981"/>
      <c r="E2981"/>
      <c r="AH2981"/>
      <c r="BG2981"/>
    </row>
    <row r="2982" spans="3:59" ht="15" x14ac:dyDescent="0.25">
      <c r="C2982"/>
      <c r="D2982"/>
      <c r="E2982"/>
      <c r="AH2982"/>
      <c r="BG2982"/>
    </row>
    <row r="2983" spans="3:59" ht="15" x14ac:dyDescent="0.25">
      <c r="C2983"/>
      <c r="D2983"/>
      <c r="E2983"/>
      <c r="AH2983"/>
      <c r="BG2983"/>
    </row>
    <row r="2984" spans="3:59" ht="15" x14ac:dyDescent="0.25">
      <c r="C2984"/>
      <c r="D2984"/>
      <c r="E2984"/>
      <c r="AH2984"/>
      <c r="BG2984"/>
    </row>
    <row r="2985" spans="3:59" ht="15" x14ac:dyDescent="0.25">
      <c r="C2985"/>
      <c r="D2985"/>
      <c r="E2985"/>
      <c r="AH2985"/>
      <c r="BG2985"/>
    </row>
    <row r="2986" spans="3:59" ht="15" x14ac:dyDescent="0.25">
      <c r="C2986"/>
      <c r="D2986"/>
      <c r="E2986"/>
      <c r="AH2986"/>
      <c r="BG2986"/>
    </row>
    <row r="2987" spans="3:59" ht="15" x14ac:dyDescent="0.25">
      <c r="C2987"/>
      <c r="D2987"/>
      <c r="E2987"/>
      <c r="AH2987"/>
      <c r="BG2987"/>
    </row>
    <row r="2988" spans="3:59" ht="15" x14ac:dyDescent="0.25">
      <c r="C2988"/>
      <c r="D2988"/>
      <c r="E2988"/>
      <c r="AH2988"/>
      <c r="BG2988"/>
    </row>
    <row r="2989" spans="3:59" ht="15" x14ac:dyDescent="0.25">
      <c r="C2989"/>
      <c r="D2989"/>
      <c r="E2989"/>
      <c r="AH2989"/>
      <c r="BG2989"/>
    </row>
    <row r="2990" spans="3:59" ht="15" x14ac:dyDescent="0.25">
      <c r="C2990"/>
      <c r="D2990"/>
      <c r="E2990"/>
      <c r="AH2990"/>
      <c r="BG2990"/>
    </row>
    <row r="2991" spans="3:59" ht="15" x14ac:dyDescent="0.25">
      <c r="C2991"/>
      <c r="D2991"/>
      <c r="E2991"/>
      <c r="AH2991"/>
      <c r="BG2991"/>
    </row>
    <row r="2992" spans="3:59" ht="15" x14ac:dyDescent="0.25">
      <c r="C2992"/>
      <c r="D2992"/>
      <c r="E2992"/>
      <c r="AH2992"/>
      <c r="BG2992"/>
    </row>
    <row r="2993" spans="3:59" ht="15" x14ac:dyDescent="0.25">
      <c r="C2993"/>
      <c r="D2993"/>
      <c r="E2993"/>
      <c r="AH2993"/>
      <c r="BG2993"/>
    </row>
    <row r="2994" spans="3:59" ht="15" x14ac:dyDescent="0.25">
      <c r="C2994"/>
      <c r="D2994"/>
      <c r="E2994"/>
      <c r="AH2994"/>
      <c r="BG2994"/>
    </row>
    <row r="2995" spans="3:59" ht="15" x14ac:dyDescent="0.25">
      <c r="C2995"/>
      <c r="D2995"/>
      <c r="E2995"/>
      <c r="AH2995"/>
      <c r="BG2995"/>
    </row>
    <row r="2996" spans="3:59" ht="15" x14ac:dyDescent="0.25">
      <c r="C2996"/>
      <c r="D2996"/>
      <c r="E2996"/>
      <c r="AH2996"/>
      <c r="BG2996"/>
    </row>
    <row r="2997" spans="3:59" ht="15" x14ac:dyDescent="0.25">
      <c r="C2997"/>
      <c r="D2997"/>
      <c r="E2997"/>
      <c r="AH2997"/>
      <c r="BG2997"/>
    </row>
    <row r="2998" spans="3:59" ht="15" x14ac:dyDescent="0.25">
      <c r="C2998"/>
      <c r="D2998"/>
      <c r="E2998"/>
      <c r="AH2998"/>
      <c r="BG2998"/>
    </row>
    <row r="2999" spans="3:59" ht="15" x14ac:dyDescent="0.25">
      <c r="C2999"/>
      <c r="D2999"/>
      <c r="E2999"/>
      <c r="AH2999"/>
      <c r="BG2999"/>
    </row>
    <row r="3000" spans="3:59" ht="15" x14ac:dyDescent="0.25">
      <c r="C3000"/>
      <c r="D3000"/>
      <c r="E3000"/>
      <c r="AH3000"/>
      <c r="BG3000"/>
    </row>
    <row r="3001" spans="3:59" ht="15" x14ac:dyDescent="0.25">
      <c r="C3001"/>
      <c r="D3001"/>
      <c r="E3001"/>
      <c r="AH3001"/>
      <c r="BG3001"/>
    </row>
    <row r="3002" spans="3:59" ht="15" x14ac:dyDescent="0.25">
      <c r="C3002"/>
      <c r="D3002"/>
      <c r="E3002"/>
      <c r="AH3002"/>
      <c r="BG3002"/>
    </row>
    <row r="3003" spans="3:59" ht="15" x14ac:dyDescent="0.25">
      <c r="C3003"/>
      <c r="D3003"/>
      <c r="E3003"/>
      <c r="AH3003"/>
      <c r="BG3003"/>
    </row>
    <row r="3004" spans="3:59" ht="15" x14ac:dyDescent="0.25">
      <c r="C3004"/>
      <c r="D3004"/>
      <c r="E3004"/>
      <c r="AH3004"/>
      <c r="BG3004"/>
    </row>
    <row r="3005" spans="3:59" ht="15" x14ac:dyDescent="0.25">
      <c r="C3005"/>
      <c r="D3005"/>
      <c r="E3005"/>
      <c r="AH3005"/>
      <c r="BG3005"/>
    </row>
    <row r="3006" spans="3:59" ht="15" x14ac:dyDescent="0.25">
      <c r="C3006"/>
      <c r="D3006"/>
      <c r="E3006"/>
      <c r="AH3006"/>
      <c r="BG3006"/>
    </row>
    <row r="3007" spans="3:59" ht="15" x14ac:dyDescent="0.25">
      <c r="C3007"/>
      <c r="D3007"/>
      <c r="E3007"/>
      <c r="AH3007"/>
      <c r="BG3007"/>
    </row>
    <row r="3008" spans="3:59" ht="15" x14ac:dyDescent="0.25">
      <c r="C3008"/>
      <c r="D3008"/>
      <c r="E3008"/>
      <c r="AH3008"/>
      <c r="BG3008"/>
    </row>
    <row r="3009" spans="3:59" ht="15" x14ac:dyDescent="0.25">
      <c r="C3009"/>
      <c r="D3009"/>
      <c r="E3009"/>
      <c r="AH3009"/>
      <c r="BG3009"/>
    </row>
    <row r="3010" spans="3:59" ht="15" x14ac:dyDescent="0.25">
      <c r="C3010"/>
      <c r="D3010"/>
      <c r="E3010"/>
      <c r="AH3010"/>
      <c r="BG3010"/>
    </row>
    <row r="3011" spans="3:59" ht="15" x14ac:dyDescent="0.25">
      <c r="C3011"/>
      <c r="D3011"/>
      <c r="E3011"/>
      <c r="AH3011"/>
      <c r="BG3011"/>
    </row>
    <row r="3012" spans="3:59" ht="15" x14ac:dyDescent="0.25">
      <c r="C3012"/>
      <c r="D3012"/>
      <c r="E3012"/>
      <c r="AH3012"/>
      <c r="BG3012"/>
    </row>
    <row r="3013" spans="3:59" ht="15" x14ac:dyDescent="0.25">
      <c r="C3013"/>
      <c r="D3013"/>
      <c r="E3013"/>
      <c r="AH3013"/>
      <c r="BG3013"/>
    </row>
    <row r="3014" spans="3:59" ht="15" x14ac:dyDescent="0.25">
      <c r="C3014"/>
      <c r="D3014"/>
      <c r="E3014"/>
      <c r="AH3014"/>
      <c r="BG3014"/>
    </row>
    <row r="3015" spans="3:59" ht="15" x14ac:dyDescent="0.25">
      <c r="C3015"/>
      <c r="D3015"/>
      <c r="E3015"/>
      <c r="AH3015"/>
      <c r="BG3015"/>
    </row>
    <row r="3016" spans="3:59" ht="15" x14ac:dyDescent="0.25">
      <c r="C3016"/>
      <c r="D3016"/>
      <c r="E3016"/>
      <c r="AH3016"/>
      <c r="BG3016"/>
    </row>
    <row r="3017" spans="3:59" ht="15" x14ac:dyDescent="0.25">
      <c r="C3017"/>
      <c r="D3017"/>
      <c r="E3017"/>
      <c r="AH3017"/>
      <c r="BG3017"/>
    </row>
    <row r="3018" spans="3:59" ht="15" x14ac:dyDescent="0.25">
      <c r="C3018"/>
      <c r="D3018"/>
      <c r="E3018"/>
      <c r="AH3018"/>
      <c r="BG3018"/>
    </row>
    <row r="3019" spans="3:59" ht="15" x14ac:dyDescent="0.25">
      <c r="C3019"/>
      <c r="D3019"/>
      <c r="E3019"/>
      <c r="AH3019"/>
      <c r="BG3019"/>
    </row>
    <row r="3020" spans="3:59" ht="15" x14ac:dyDescent="0.25">
      <c r="C3020"/>
      <c r="D3020"/>
      <c r="E3020"/>
      <c r="AH3020"/>
      <c r="BG3020"/>
    </row>
    <row r="3021" spans="3:59" ht="15" x14ac:dyDescent="0.25">
      <c r="C3021"/>
      <c r="D3021"/>
      <c r="E3021"/>
      <c r="AH3021"/>
      <c r="BG3021"/>
    </row>
    <row r="3022" spans="3:59" ht="15" x14ac:dyDescent="0.25">
      <c r="C3022"/>
      <c r="D3022"/>
      <c r="E3022"/>
      <c r="AH3022"/>
      <c r="BG3022"/>
    </row>
    <row r="3023" spans="3:59" ht="15" x14ac:dyDescent="0.25">
      <c r="C3023"/>
      <c r="D3023"/>
      <c r="E3023"/>
      <c r="AH3023"/>
      <c r="BG3023"/>
    </row>
    <row r="3024" spans="3:59" ht="15" x14ac:dyDescent="0.25">
      <c r="C3024"/>
      <c r="D3024"/>
      <c r="E3024"/>
      <c r="AH3024"/>
      <c r="BG3024"/>
    </row>
    <row r="3025" spans="3:59" ht="15" x14ac:dyDescent="0.25">
      <c r="C3025"/>
      <c r="D3025"/>
      <c r="E3025"/>
      <c r="AH3025"/>
      <c r="BG3025"/>
    </row>
    <row r="3026" spans="3:59" ht="15" x14ac:dyDescent="0.25">
      <c r="C3026"/>
      <c r="D3026"/>
      <c r="E3026"/>
      <c r="AH3026"/>
      <c r="BG3026"/>
    </row>
    <row r="3027" spans="3:59" ht="15" x14ac:dyDescent="0.25">
      <c r="C3027"/>
      <c r="D3027"/>
      <c r="E3027"/>
      <c r="AH3027"/>
      <c r="BG3027"/>
    </row>
    <row r="3028" spans="3:59" ht="15" x14ac:dyDescent="0.25">
      <c r="C3028"/>
      <c r="D3028"/>
      <c r="E3028"/>
      <c r="AH3028"/>
      <c r="BG3028"/>
    </row>
    <row r="3029" spans="3:59" ht="15" x14ac:dyDescent="0.25">
      <c r="C3029"/>
      <c r="D3029"/>
      <c r="E3029"/>
      <c r="AH3029"/>
      <c r="BG3029"/>
    </row>
    <row r="3030" spans="3:59" ht="15" x14ac:dyDescent="0.25">
      <c r="C3030"/>
      <c r="D3030"/>
      <c r="E3030"/>
      <c r="AH3030"/>
      <c r="BG3030"/>
    </row>
    <row r="3031" spans="3:59" ht="15" x14ac:dyDescent="0.25">
      <c r="C3031"/>
      <c r="D3031"/>
      <c r="E3031"/>
      <c r="AH3031"/>
      <c r="BG3031"/>
    </row>
    <row r="3032" spans="3:59" ht="15" x14ac:dyDescent="0.25">
      <c r="C3032"/>
      <c r="D3032"/>
      <c r="E3032"/>
      <c r="AH3032"/>
      <c r="BG3032"/>
    </row>
    <row r="3033" spans="3:59" ht="15" x14ac:dyDescent="0.25">
      <c r="C3033"/>
      <c r="D3033"/>
      <c r="E3033"/>
      <c r="AH3033"/>
      <c r="BG3033"/>
    </row>
    <row r="3034" spans="3:59" ht="15" x14ac:dyDescent="0.25">
      <c r="C3034"/>
      <c r="D3034"/>
      <c r="E3034"/>
      <c r="AH3034"/>
      <c r="BG3034"/>
    </row>
    <row r="3035" spans="3:59" ht="15" x14ac:dyDescent="0.25">
      <c r="C3035"/>
      <c r="D3035"/>
      <c r="E3035"/>
      <c r="AH3035"/>
      <c r="BG3035"/>
    </row>
    <row r="3036" spans="3:59" ht="15" x14ac:dyDescent="0.25">
      <c r="C3036"/>
      <c r="D3036"/>
      <c r="E3036"/>
      <c r="AH3036"/>
      <c r="BG3036"/>
    </row>
    <row r="3037" spans="3:59" ht="15" x14ac:dyDescent="0.25">
      <c r="C3037"/>
      <c r="D3037"/>
      <c r="E3037"/>
      <c r="AH3037"/>
      <c r="BG3037"/>
    </row>
    <row r="3038" spans="3:59" ht="15" x14ac:dyDescent="0.25">
      <c r="C3038"/>
      <c r="D3038"/>
      <c r="E3038"/>
      <c r="AH3038"/>
      <c r="BG3038"/>
    </row>
    <row r="3039" spans="3:59" ht="15" x14ac:dyDescent="0.25">
      <c r="C3039"/>
      <c r="D3039"/>
      <c r="E3039"/>
      <c r="AH3039"/>
      <c r="BG3039"/>
    </row>
    <row r="3040" spans="3:59" ht="15" x14ac:dyDescent="0.25">
      <c r="C3040"/>
      <c r="D3040"/>
      <c r="E3040"/>
      <c r="AH3040"/>
      <c r="BG3040"/>
    </row>
    <row r="3041" spans="3:59" ht="15" x14ac:dyDescent="0.25">
      <c r="C3041"/>
      <c r="D3041"/>
      <c r="E3041"/>
      <c r="AH3041"/>
      <c r="BG3041"/>
    </row>
    <row r="3042" spans="3:59" ht="15" x14ac:dyDescent="0.25">
      <c r="C3042"/>
      <c r="D3042"/>
      <c r="E3042"/>
      <c r="AH3042"/>
      <c r="BG3042"/>
    </row>
    <row r="3043" spans="3:59" ht="15" x14ac:dyDescent="0.25">
      <c r="C3043"/>
      <c r="D3043"/>
      <c r="E3043"/>
      <c r="AH3043"/>
      <c r="BG3043"/>
    </row>
    <row r="3044" spans="3:59" ht="15" x14ac:dyDescent="0.25">
      <c r="C3044"/>
      <c r="D3044"/>
      <c r="E3044"/>
      <c r="AH3044"/>
      <c r="BG3044"/>
    </row>
    <row r="3045" spans="3:59" ht="15" x14ac:dyDescent="0.25">
      <c r="C3045"/>
      <c r="D3045"/>
      <c r="E3045"/>
      <c r="AH3045"/>
      <c r="BG3045"/>
    </row>
    <row r="3046" spans="3:59" ht="15" x14ac:dyDescent="0.25">
      <c r="C3046"/>
      <c r="D3046"/>
      <c r="E3046"/>
      <c r="AH3046"/>
      <c r="BG3046"/>
    </row>
    <row r="3047" spans="3:59" ht="15" x14ac:dyDescent="0.25">
      <c r="C3047"/>
      <c r="D3047"/>
      <c r="E3047"/>
      <c r="AH3047"/>
      <c r="BG3047"/>
    </row>
    <row r="3048" spans="3:59" ht="15" x14ac:dyDescent="0.25">
      <c r="C3048"/>
      <c r="D3048"/>
      <c r="E3048"/>
      <c r="AH3048"/>
      <c r="BG3048"/>
    </row>
    <row r="3049" spans="3:59" ht="15" x14ac:dyDescent="0.25">
      <c r="C3049"/>
      <c r="D3049"/>
      <c r="E3049"/>
      <c r="AH3049"/>
      <c r="BG3049"/>
    </row>
    <row r="3050" spans="3:59" ht="15" x14ac:dyDescent="0.25">
      <c r="C3050"/>
      <c r="D3050"/>
      <c r="E3050"/>
      <c r="AH3050"/>
      <c r="BG3050"/>
    </row>
    <row r="3051" spans="3:59" ht="15" x14ac:dyDescent="0.25">
      <c r="C3051"/>
      <c r="D3051"/>
      <c r="E3051"/>
      <c r="AH3051"/>
      <c r="BG3051"/>
    </row>
    <row r="3052" spans="3:59" ht="15" x14ac:dyDescent="0.25">
      <c r="C3052"/>
      <c r="D3052"/>
      <c r="E3052"/>
      <c r="AH3052"/>
      <c r="BG3052"/>
    </row>
    <row r="3053" spans="3:59" ht="15" x14ac:dyDescent="0.25">
      <c r="C3053"/>
      <c r="D3053"/>
      <c r="E3053"/>
      <c r="AH3053"/>
      <c r="BG3053"/>
    </row>
    <row r="3054" spans="3:59" ht="15" x14ac:dyDescent="0.25">
      <c r="C3054"/>
      <c r="D3054"/>
      <c r="E3054"/>
      <c r="AH3054"/>
      <c r="BG3054"/>
    </row>
    <row r="3055" spans="3:59" ht="15" x14ac:dyDescent="0.25">
      <c r="C3055"/>
      <c r="D3055"/>
      <c r="E3055"/>
      <c r="AH3055"/>
      <c r="BG3055"/>
    </row>
    <row r="3056" spans="3:59" ht="15" x14ac:dyDescent="0.25">
      <c r="C3056"/>
      <c r="D3056"/>
      <c r="E3056"/>
      <c r="AH3056"/>
      <c r="BG3056"/>
    </row>
    <row r="3057" spans="3:59" ht="15" x14ac:dyDescent="0.25">
      <c r="C3057"/>
      <c r="D3057"/>
      <c r="E3057"/>
      <c r="AH3057"/>
      <c r="BG3057"/>
    </row>
    <row r="3058" spans="3:59" ht="15" x14ac:dyDescent="0.25">
      <c r="C3058"/>
      <c r="D3058"/>
      <c r="E3058"/>
      <c r="AH3058"/>
      <c r="BG3058"/>
    </row>
    <row r="3059" spans="3:59" ht="15" x14ac:dyDescent="0.25">
      <c r="C3059"/>
      <c r="D3059"/>
      <c r="E3059"/>
      <c r="AH3059"/>
      <c r="BG3059"/>
    </row>
    <row r="3060" spans="3:59" ht="15" x14ac:dyDescent="0.25">
      <c r="C3060"/>
      <c r="D3060"/>
      <c r="E3060"/>
      <c r="AH3060"/>
      <c r="BG3060"/>
    </row>
    <row r="3061" spans="3:59" ht="15" x14ac:dyDescent="0.25">
      <c r="C3061"/>
      <c r="D3061"/>
      <c r="E3061"/>
      <c r="AH3061"/>
      <c r="BG3061"/>
    </row>
    <row r="3062" spans="3:59" ht="15" x14ac:dyDescent="0.25">
      <c r="C3062"/>
      <c r="D3062"/>
      <c r="E3062"/>
      <c r="AH3062"/>
      <c r="BG3062"/>
    </row>
    <row r="3063" spans="3:59" ht="15" x14ac:dyDescent="0.25">
      <c r="C3063"/>
      <c r="D3063"/>
      <c r="E3063"/>
      <c r="AH3063"/>
      <c r="BG3063"/>
    </row>
    <row r="3064" spans="3:59" ht="15" x14ac:dyDescent="0.25">
      <c r="C3064"/>
      <c r="D3064"/>
      <c r="E3064"/>
      <c r="AH3064"/>
      <c r="BG3064"/>
    </row>
    <row r="3065" spans="3:59" ht="15" x14ac:dyDescent="0.25">
      <c r="C3065"/>
      <c r="D3065"/>
      <c r="E3065"/>
      <c r="AH3065"/>
      <c r="BG3065"/>
    </row>
    <row r="3066" spans="3:59" ht="15" x14ac:dyDescent="0.25">
      <c r="C3066"/>
      <c r="D3066"/>
      <c r="E3066"/>
      <c r="AH3066"/>
      <c r="BG3066"/>
    </row>
    <row r="3067" spans="3:59" ht="15" x14ac:dyDescent="0.25">
      <c r="C3067"/>
      <c r="D3067"/>
      <c r="E3067"/>
      <c r="AH3067"/>
      <c r="BG3067"/>
    </row>
    <row r="3068" spans="3:59" ht="15" x14ac:dyDescent="0.25">
      <c r="C3068"/>
      <c r="D3068"/>
      <c r="E3068"/>
      <c r="AH3068"/>
      <c r="BG3068"/>
    </row>
    <row r="3069" spans="3:59" ht="15" x14ac:dyDescent="0.25">
      <c r="C3069"/>
      <c r="D3069"/>
      <c r="E3069"/>
      <c r="AH3069"/>
      <c r="BG3069"/>
    </row>
    <row r="3070" spans="3:59" ht="15" x14ac:dyDescent="0.25">
      <c r="C3070"/>
      <c r="D3070"/>
      <c r="E3070"/>
      <c r="AH3070"/>
      <c r="BG3070"/>
    </row>
    <row r="3071" spans="3:59" ht="15" x14ac:dyDescent="0.25">
      <c r="C3071"/>
      <c r="D3071"/>
      <c r="E3071"/>
      <c r="AH3071"/>
      <c r="BG3071"/>
    </row>
    <row r="3072" spans="3:59" ht="15" x14ac:dyDescent="0.25">
      <c r="C3072"/>
      <c r="D3072"/>
      <c r="E3072"/>
      <c r="AH3072"/>
      <c r="BG3072"/>
    </row>
    <row r="3073" spans="3:59" ht="15" x14ac:dyDescent="0.25">
      <c r="C3073"/>
      <c r="D3073"/>
      <c r="E3073"/>
      <c r="AH3073"/>
      <c r="BG3073"/>
    </row>
    <row r="3074" spans="3:59" ht="15" x14ac:dyDescent="0.25">
      <c r="C3074"/>
      <c r="D3074"/>
      <c r="E3074"/>
      <c r="AH3074"/>
      <c r="BG3074"/>
    </row>
    <row r="3075" spans="3:59" ht="15" x14ac:dyDescent="0.25">
      <c r="C3075"/>
      <c r="D3075"/>
      <c r="E3075"/>
      <c r="AH3075"/>
      <c r="BG3075"/>
    </row>
    <row r="3076" spans="3:59" ht="15" x14ac:dyDescent="0.25">
      <c r="C3076"/>
      <c r="D3076"/>
      <c r="E3076"/>
      <c r="AH3076"/>
      <c r="BG3076"/>
    </row>
    <row r="3077" spans="3:59" ht="15" x14ac:dyDescent="0.25">
      <c r="C3077"/>
      <c r="D3077"/>
      <c r="E3077"/>
      <c r="AH3077"/>
      <c r="BG3077"/>
    </row>
    <row r="3078" spans="3:59" ht="15" x14ac:dyDescent="0.25">
      <c r="C3078"/>
      <c r="D3078"/>
      <c r="E3078"/>
      <c r="AH3078"/>
      <c r="BG3078"/>
    </row>
    <row r="3079" spans="3:59" ht="15" x14ac:dyDescent="0.25">
      <c r="C3079"/>
      <c r="D3079"/>
      <c r="E3079"/>
      <c r="AH3079"/>
      <c r="BG3079"/>
    </row>
    <row r="3080" spans="3:59" ht="15" x14ac:dyDescent="0.25">
      <c r="C3080"/>
      <c r="D3080"/>
      <c r="E3080"/>
      <c r="AH3080"/>
      <c r="BG3080"/>
    </row>
    <row r="3081" spans="3:59" ht="15" x14ac:dyDescent="0.25">
      <c r="C3081"/>
      <c r="D3081"/>
      <c r="E3081"/>
      <c r="AH3081"/>
      <c r="BG3081"/>
    </row>
    <row r="3082" spans="3:59" ht="15" x14ac:dyDescent="0.25">
      <c r="C3082"/>
      <c r="D3082"/>
      <c r="E3082"/>
      <c r="AH3082"/>
      <c r="BG3082"/>
    </row>
    <row r="3083" spans="3:59" ht="15" x14ac:dyDescent="0.25">
      <c r="C3083"/>
      <c r="D3083"/>
      <c r="E3083"/>
      <c r="AH3083"/>
      <c r="BG3083"/>
    </row>
    <row r="3084" spans="3:59" ht="15" x14ac:dyDescent="0.25">
      <c r="C3084"/>
      <c r="D3084"/>
      <c r="E3084"/>
      <c r="AH3084"/>
      <c r="BG3084"/>
    </row>
    <row r="3085" spans="3:59" ht="15" x14ac:dyDescent="0.25">
      <c r="C3085"/>
      <c r="D3085"/>
      <c r="E3085"/>
      <c r="AH3085"/>
      <c r="BG3085"/>
    </row>
    <row r="3086" spans="3:59" ht="15" x14ac:dyDescent="0.25">
      <c r="C3086"/>
      <c r="D3086"/>
      <c r="E3086"/>
      <c r="AH3086"/>
      <c r="BG3086"/>
    </row>
    <row r="3087" spans="3:59" ht="15" x14ac:dyDescent="0.25">
      <c r="C3087"/>
      <c r="D3087"/>
      <c r="E3087"/>
      <c r="AH3087"/>
      <c r="BG3087"/>
    </row>
    <row r="3088" spans="3:59" ht="15" x14ac:dyDescent="0.25">
      <c r="C3088"/>
      <c r="D3088"/>
      <c r="E3088"/>
      <c r="AH3088"/>
      <c r="BG3088"/>
    </row>
    <row r="3089" spans="3:59" ht="15" x14ac:dyDescent="0.25">
      <c r="C3089"/>
      <c r="D3089"/>
      <c r="E3089"/>
      <c r="AH3089"/>
      <c r="BG3089"/>
    </row>
    <row r="3090" spans="3:59" ht="15" x14ac:dyDescent="0.25">
      <c r="C3090"/>
      <c r="D3090"/>
      <c r="E3090"/>
      <c r="AH3090"/>
      <c r="BG3090"/>
    </row>
    <row r="3091" spans="3:59" ht="15" x14ac:dyDescent="0.25">
      <c r="C3091"/>
      <c r="D3091"/>
      <c r="E3091"/>
      <c r="AH3091"/>
      <c r="BG3091"/>
    </row>
    <row r="3092" spans="3:59" ht="15" x14ac:dyDescent="0.25">
      <c r="C3092"/>
      <c r="D3092"/>
      <c r="E3092"/>
      <c r="AH3092"/>
      <c r="BG3092"/>
    </row>
    <row r="3093" spans="3:59" ht="15" x14ac:dyDescent="0.25">
      <c r="C3093"/>
      <c r="D3093"/>
      <c r="E3093"/>
      <c r="AH3093"/>
      <c r="BG3093"/>
    </row>
    <row r="3094" spans="3:59" ht="15" x14ac:dyDescent="0.25">
      <c r="C3094"/>
      <c r="D3094"/>
      <c r="E3094"/>
      <c r="AH3094"/>
      <c r="BG3094"/>
    </row>
    <row r="3095" spans="3:59" ht="15" x14ac:dyDescent="0.25">
      <c r="C3095"/>
      <c r="D3095"/>
      <c r="E3095"/>
      <c r="AH3095"/>
      <c r="BG3095"/>
    </row>
    <row r="3096" spans="3:59" ht="15" x14ac:dyDescent="0.25">
      <c r="C3096"/>
      <c r="D3096"/>
      <c r="E3096"/>
      <c r="AH3096"/>
      <c r="BG3096"/>
    </row>
    <row r="3097" spans="3:59" ht="15" x14ac:dyDescent="0.25">
      <c r="C3097"/>
      <c r="D3097"/>
      <c r="E3097"/>
      <c r="AH3097"/>
      <c r="BG3097"/>
    </row>
    <row r="3098" spans="3:59" ht="15" x14ac:dyDescent="0.25">
      <c r="C3098"/>
      <c r="D3098"/>
      <c r="E3098"/>
      <c r="AH3098"/>
      <c r="BG3098"/>
    </row>
    <row r="3099" spans="3:59" ht="15" x14ac:dyDescent="0.25">
      <c r="C3099"/>
      <c r="D3099"/>
      <c r="E3099"/>
      <c r="AH3099"/>
      <c r="BG3099"/>
    </row>
    <row r="3100" spans="3:59" ht="15" x14ac:dyDescent="0.25">
      <c r="C3100"/>
      <c r="D3100"/>
      <c r="E3100"/>
      <c r="AH3100"/>
      <c r="BG3100"/>
    </row>
    <row r="3101" spans="3:59" ht="15" x14ac:dyDescent="0.25">
      <c r="C3101"/>
      <c r="D3101"/>
      <c r="E3101"/>
      <c r="AH3101"/>
      <c r="BG3101"/>
    </row>
    <row r="3102" spans="3:59" ht="15" x14ac:dyDescent="0.25">
      <c r="C3102"/>
      <c r="D3102"/>
      <c r="E3102"/>
      <c r="AH3102"/>
      <c r="BG3102"/>
    </row>
    <row r="3103" spans="3:59" ht="15" x14ac:dyDescent="0.25">
      <c r="C3103"/>
      <c r="D3103"/>
      <c r="E3103"/>
      <c r="AH3103"/>
      <c r="BG3103"/>
    </row>
    <row r="3104" spans="3:59" ht="15" x14ac:dyDescent="0.25">
      <c r="C3104"/>
      <c r="D3104"/>
      <c r="E3104"/>
      <c r="AH3104"/>
      <c r="BG3104"/>
    </row>
    <row r="3105" spans="3:59" ht="15" x14ac:dyDescent="0.25">
      <c r="C3105"/>
      <c r="D3105"/>
      <c r="E3105"/>
      <c r="AH3105"/>
      <c r="BG3105"/>
    </row>
    <row r="3106" spans="3:59" ht="15" x14ac:dyDescent="0.25">
      <c r="C3106"/>
      <c r="D3106"/>
      <c r="E3106"/>
      <c r="AH3106"/>
      <c r="BG3106"/>
    </row>
    <row r="3107" spans="3:59" ht="15" x14ac:dyDescent="0.25">
      <c r="C3107"/>
      <c r="D3107"/>
      <c r="E3107"/>
      <c r="AH3107"/>
      <c r="BG3107"/>
    </row>
    <row r="3108" spans="3:59" ht="15" x14ac:dyDescent="0.25">
      <c r="C3108"/>
      <c r="D3108"/>
      <c r="E3108"/>
      <c r="AH3108"/>
      <c r="BG3108"/>
    </row>
    <row r="3109" spans="3:59" ht="15" x14ac:dyDescent="0.25">
      <c r="C3109"/>
      <c r="D3109"/>
      <c r="E3109"/>
      <c r="AH3109"/>
      <c r="BG3109"/>
    </row>
    <row r="3110" spans="3:59" ht="15" x14ac:dyDescent="0.25">
      <c r="C3110"/>
      <c r="D3110"/>
      <c r="E3110"/>
      <c r="AH3110"/>
      <c r="BG3110"/>
    </row>
    <row r="3111" spans="3:59" ht="15" x14ac:dyDescent="0.25">
      <c r="C3111"/>
      <c r="D3111"/>
      <c r="E3111"/>
      <c r="AH3111"/>
      <c r="BG3111"/>
    </row>
    <row r="3112" spans="3:59" ht="15" x14ac:dyDescent="0.25">
      <c r="C3112"/>
      <c r="D3112"/>
      <c r="E3112"/>
      <c r="AH3112"/>
      <c r="BG3112"/>
    </row>
    <row r="3113" spans="3:59" ht="15" x14ac:dyDescent="0.25">
      <c r="C3113"/>
      <c r="D3113"/>
      <c r="E3113"/>
      <c r="AH3113"/>
      <c r="BG3113"/>
    </row>
    <row r="3114" spans="3:59" ht="15" x14ac:dyDescent="0.25">
      <c r="C3114"/>
      <c r="D3114"/>
      <c r="E3114"/>
      <c r="AH3114"/>
      <c r="BG3114"/>
    </row>
    <row r="3115" spans="3:59" ht="15" x14ac:dyDescent="0.25">
      <c r="C3115"/>
      <c r="D3115"/>
      <c r="E3115"/>
      <c r="AH3115"/>
      <c r="BG3115"/>
    </row>
    <row r="3116" spans="3:59" ht="15" x14ac:dyDescent="0.25">
      <c r="C3116"/>
      <c r="D3116"/>
      <c r="E3116"/>
      <c r="AH3116"/>
      <c r="BG3116"/>
    </row>
    <row r="3117" spans="3:59" ht="15" x14ac:dyDescent="0.25">
      <c r="C3117"/>
      <c r="D3117"/>
      <c r="E3117"/>
      <c r="AH3117"/>
      <c r="BG3117"/>
    </row>
    <row r="3118" spans="3:59" ht="15" x14ac:dyDescent="0.25">
      <c r="C3118"/>
      <c r="D3118"/>
      <c r="E3118"/>
      <c r="AH3118"/>
      <c r="BG3118"/>
    </row>
    <row r="3119" spans="3:59" ht="15" x14ac:dyDescent="0.25">
      <c r="C3119"/>
      <c r="D3119"/>
      <c r="E3119"/>
      <c r="AH3119"/>
      <c r="BG3119"/>
    </row>
    <row r="3120" spans="3:59" ht="15" x14ac:dyDescent="0.25">
      <c r="C3120"/>
      <c r="D3120"/>
      <c r="E3120"/>
      <c r="AH3120"/>
      <c r="BG3120"/>
    </row>
    <row r="3121" spans="3:59" ht="15" x14ac:dyDescent="0.25">
      <c r="C3121"/>
      <c r="D3121"/>
      <c r="E3121"/>
      <c r="AH3121"/>
      <c r="BG3121"/>
    </row>
    <row r="3122" spans="3:59" ht="15" x14ac:dyDescent="0.25">
      <c r="C3122"/>
      <c r="D3122"/>
      <c r="E3122"/>
      <c r="AH3122"/>
      <c r="BG3122"/>
    </row>
    <row r="3123" spans="3:59" ht="15" x14ac:dyDescent="0.25">
      <c r="C3123"/>
      <c r="D3123"/>
      <c r="E3123"/>
      <c r="AH3123"/>
      <c r="BG3123"/>
    </row>
    <row r="3124" spans="3:59" ht="15" x14ac:dyDescent="0.25">
      <c r="C3124"/>
      <c r="D3124"/>
      <c r="E3124"/>
      <c r="AH3124"/>
      <c r="BG3124"/>
    </row>
    <row r="3125" spans="3:59" ht="15" x14ac:dyDescent="0.25">
      <c r="C3125"/>
      <c r="D3125"/>
      <c r="E3125"/>
      <c r="AH3125"/>
      <c r="BG3125"/>
    </row>
    <row r="3126" spans="3:59" ht="15" x14ac:dyDescent="0.25">
      <c r="C3126"/>
      <c r="D3126"/>
      <c r="E3126"/>
      <c r="AH3126"/>
      <c r="BG3126"/>
    </row>
    <row r="3127" spans="3:59" ht="15" x14ac:dyDescent="0.25">
      <c r="C3127"/>
      <c r="D3127"/>
      <c r="E3127"/>
      <c r="AH3127"/>
      <c r="BG3127"/>
    </row>
    <row r="3128" spans="3:59" ht="15" x14ac:dyDescent="0.25">
      <c r="C3128"/>
      <c r="D3128"/>
      <c r="E3128"/>
      <c r="AH3128"/>
      <c r="BG3128"/>
    </row>
    <row r="3129" spans="3:59" ht="15" x14ac:dyDescent="0.25">
      <c r="C3129"/>
      <c r="D3129"/>
      <c r="E3129"/>
      <c r="AH3129"/>
      <c r="BG3129"/>
    </row>
    <row r="3130" spans="3:59" ht="15" x14ac:dyDescent="0.25">
      <c r="C3130"/>
      <c r="D3130"/>
      <c r="E3130"/>
      <c r="AH3130"/>
      <c r="BG3130"/>
    </row>
    <row r="3131" spans="3:59" ht="15" x14ac:dyDescent="0.25">
      <c r="C3131"/>
      <c r="D3131"/>
      <c r="E3131"/>
      <c r="AH3131"/>
      <c r="BG3131"/>
    </row>
    <row r="3132" spans="3:59" ht="15" x14ac:dyDescent="0.25">
      <c r="C3132"/>
      <c r="D3132"/>
      <c r="E3132"/>
      <c r="AH3132"/>
      <c r="BG3132"/>
    </row>
    <row r="3133" spans="3:59" ht="15" x14ac:dyDescent="0.25">
      <c r="C3133"/>
      <c r="D3133"/>
      <c r="E3133"/>
      <c r="AH3133"/>
      <c r="BG3133"/>
    </row>
    <row r="3134" spans="3:59" ht="15" x14ac:dyDescent="0.25">
      <c r="C3134"/>
      <c r="D3134"/>
      <c r="E3134"/>
      <c r="AH3134"/>
      <c r="BG3134"/>
    </row>
    <row r="3135" spans="3:59" ht="15" x14ac:dyDescent="0.25">
      <c r="C3135"/>
      <c r="D3135"/>
      <c r="E3135"/>
      <c r="AH3135"/>
      <c r="BG3135"/>
    </row>
    <row r="3136" spans="3:59" ht="15" x14ac:dyDescent="0.25">
      <c r="C3136"/>
      <c r="D3136"/>
      <c r="E3136"/>
      <c r="AH3136"/>
      <c r="BG3136"/>
    </row>
    <row r="3137" spans="3:59" ht="15" x14ac:dyDescent="0.25">
      <c r="C3137"/>
      <c r="D3137"/>
      <c r="E3137"/>
      <c r="AH3137"/>
      <c r="BG3137"/>
    </row>
    <row r="3138" spans="3:59" ht="15" x14ac:dyDescent="0.25">
      <c r="C3138"/>
      <c r="D3138"/>
      <c r="E3138"/>
      <c r="AH3138"/>
      <c r="BG3138"/>
    </row>
    <row r="3139" spans="3:59" ht="15" x14ac:dyDescent="0.25">
      <c r="C3139"/>
      <c r="D3139"/>
      <c r="E3139"/>
      <c r="AH3139"/>
      <c r="BG3139"/>
    </row>
    <row r="3140" spans="3:59" ht="15" x14ac:dyDescent="0.25">
      <c r="C3140"/>
      <c r="D3140"/>
      <c r="E3140"/>
      <c r="AH3140"/>
      <c r="BG3140"/>
    </row>
    <row r="3141" spans="3:59" ht="15" x14ac:dyDescent="0.25">
      <c r="C3141"/>
      <c r="D3141"/>
      <c r="E3141"/>
      <c r="AH3141"/>
      <c r="BG3141"/>
    </row>
    <row r="3142" spans="3:59" ht="15" x14ac:dyDescent="0.25">
      <c r="C3142"/>
      <c r="D3142"/>
      <c r="E3142"/>
      <c r="AH3142"/>
      <c r="BG3142"/>
    </row>
    <row r="3143" spans="3:59" ht="15" x14ac:dyDescent="0.25">
      <c r="C3143"/>
      <c r="D3143"/>
      <c r="E3143"/>
      <c r="AH3143"/>
      <c r="BG3143"/>
    </row>
    <row r="3144" spans="3:59" ht="15" x14ac:dyDescent="0.25">
      <c r="C3144"/>
      <c r="D3144"/>
      <c r="E3144"/>
      <c r="AH3144"/>
      <c r="BG3144"/>
    </row>
    <row r="3145" spans="3:59" ht="15" x14ac:dyDescent="0.25">
      <c r="C3145"/>
      <c r="D3145"/>
      <c r="E3145"/>
      <c r="AH3145"/>
      <c r="BG3145"/>
    </row>
    <row r="3146" spans="3:59" ht="15" x14ac:dyDescent="0.25">
      <c r="C3146"/>
      <c r="D3146"/>
      <c r="E3146"/>
      <c r="AH3146"/>
      <c r="BG3146"/>
    </row>
    <row r="3147" spans="3:59" ht="15" x14ac:dyDescent="0.25">
      <c r="C3147"/>
      <c r="D3147"/>
      <c r="E3147"/>
      <c r="AH3147"/>
      <c r="BG3147"/>
    </row>
    <row r="3148" spans="3:59" ht="15" x14ac:dyDescent="0.25">
      <c r="C3148"/>
      <c r="D3148"/>
      <c r="E3148"/>
      <c r="AH3148"/>
      <c r="BG3148"/>
    </row>
    <row r="3149" spans="3:59" ht="15" x14ac:dyDescent="0.25">
      <c r="C3149"/>
      <c r="D3149"/>
      <c r="E3149"/>
      <c r="AH3149"/>
      <c r="BG3149"/>
    </row>
    <row r="3150" spans="3:59" ht="15" x14ac:dyDescent="0.25">
      <c r="C3150"/>
      <c r="D3150"/>
      <c r="E3150"/>
      <c r="AH3150"/>
      <c r="BG3150"/>
    </row>
    <row r="3151" spans="3:59" ht="15" x14ac:dyDescent="0.25">
      <c r="C3151"/>
      <c r="D3151"/>
      <c r="E3151"/>
      <c r="AH3151"/>
      <c r="BG3151"/>
    </row>
    <row r="3152" spans="3:59" ht="15" x14ac:dyDescent="0.25">
      <c r="C3152"/>
      <c r="D3152"/>
      <c r="E3152"/>
      <c r="AH3152"/>
      <c r="BG3152"/>
    </row>
    <row r="3153" spans="3:59" ht="15" x14ac:dyDescent="0.25">
      <c r="C3153"/>
      <c r="D3153"/>
      <c r="E3153"/>
      <c r="AH3153"/>
      <c r="BG3153"/>
    </row>
    <row r="3154" spans="3:59" ht="15" x14ac:dyDescent="0.25">
      <c r="C3154"/>
      <c r="D3154"/>
      <c r="E3154"/>
      <c r="AH3154"/>
      <c r="BG3154"/>
    </row>
    <row r="3155" spans="3:59" ht="15" x14ac:dyDescent="0.25">
      <c r="C3155"/>
      <c r="D3155"/>
      <c r="E3155"/>
      <c r="AH3155"/>
      <c r="BG3155"/>
    </row>
    <row r="3156" spans="3:59" ht="15" x14ac:dyDescent="0.25">
      <c r="C3156"/>
      <c r="D3156"/>
      <c r="E3156"/>
      <c r="AH3156"/>
      <c r="BG3156"/>
    </row>
    <row r="3157" spans="3:59" ht="15" x14ac:dyDescent="0.25">
      <c r="C3157"/>
      <c r="D3157"/>
      <c r="E3157"/>
      <c r="AH3157"/>
      <c r="BG3157"/>
    </row>
    <row r="3158" spans="3:59" ht="15" x14ac:dyDescent="0.25">
      <c r="C3158"/>
      <c r="D3158"/>
      <c r="E3158"/>
      <c r="AH3158"/>
      <c r="BG3158"/>
    </row>
    <row r="3159" spans="3:59" ht="15" x14ac:dyDescent="0.25">
      <c r="C3159"/>
      <c r="D3159"/>
      <c r="E3159"/>
      <c r="AH3159"/>
      <c r="BG3159"/>
    </row>
    <row r="3160" spans="3:59" ht="15" x14ac:dyDescent="0.25">
      <c r="C3160"/>
      <c r="D3160"/>
      <c r="E3160"/>
      <c r="AH3160"/>
      <c r="BG3160"/>
    </row>
    <row r="3161" spans="3:59" ht="15" x14ac:dyDescent="0.25">
      <c r="C3161"/>
      <c r="D3161"/>
      <c r="E3161"/>
      <c r="AH3161"/>
      <c r="BG3161"/>
    </row>
    <row r="3162" spans="3:59" ht="15" x14ac:dyDescent="0.25">
      <c r="C3162"/>
      <c r="D3162"/>
      <c r="E3162"/>
      <c r="AH3162"/>
      <c r="BG3162"/>
    </row>
    <row r="3163" spans="3:59" ht="15" x14ac:dyDescent="0.25">
      <c r="C3163"/>
      <c r="D3163"/>
      <c r="E3163"/>
      <c r="AH3163"/>
      <c r="BG3163"/>
    </row>
    <row r="3164" spans="3:59" ht="15" x14ac:dyDescent="0.25">
      <c r="C3164"/>
      <c r="D3164"/>
      <c r="E3164"/>
      <c r="AH3164"/>
      <c r="BG3164"/>
    </row>
    <row r="3165" spans="3:59" ht="15" x14ac:dyDescent="0.25">
      <c r="C3165"/>
      <c r="D3165"/>
      <c r="E3165"/>
      <c r="AH3165"/>
      <c r="BG3165"/>
    </row>
    <row r="3166" spans="3:59" ht="15" x14ac:dyDescent="0.25">
      <c r="C3166"/>
      <c r="D3166"/>
      <c r="E3166"/>
      <c r="AH3166"/>
      <c r="BG3166"/>
    </row>
    <row r="3167" spans="3:59" ht="15" x14ac:dyDescent="0.25">
      <c r="C3167"/>
      <c r="D3167"/>
      <c r="E3167"/>
      <c r="AH3167"/>
      <c r="BG3167"/>
    </row>
    <row r="3168" spans="3:59" ht="15" x14ac:dyDescent="0.25">
      <c r="C3168"/>
      <c r="D3168"/>
      <c r="E3168"/>
      <c r="AH3168"/>
      <c r="BG3168"/>
    </row>
    <row r="3169" spans="3:59" ht="15" x14ac:dyDescent="0.25">
      <c r="C3169"/>
      <c r="D3169"/>
      <c r="E3169"/>
      <c r="AH3169"/>
      <c r="BG3169"/>
    </row>
    <row r="3170" spans="3:59" ht="15" x14ac:dyDescent="0.25">
      <c r="C3170"/>
      <c r="D3170"/>
      <c r="E3170"/>
      <c r="AH3170"/>
      <c r="BG3170"/>
    </row>
    <row r="3171" spans="3:59" ht="15" x14ac:dyDescent="0.25">
      <c r="C3171"/>
      <c r="D3171"/>
      <c r="E3171"/>
      <c r="AH3171"/>
      <c r="BG3171"/>
    </row>
    <row r="3172" spans="3:59" ht="15" x14ac:dyDescent="0.25">
      <c r="C3172"/>
      <c r="D3172"/>
      <c r="E3172"/>
      <c r="AH3172"/>
      <c r="BG3172"/>
    </row>
    <row r="3173" spans="3:59" ht="15" x14ac:dyDescent="0.25">
      <c r="C3173"/>
      <c r="D3173"/>
      <c r="E3173"/>
      <c r="AH3173"/>
      <c r="BG3173"/>
    </row>
    <row r="3174" spans="3:59" ht="15" x14ac:dyDescent="0.25">
      <c r="C3174"/>
      <c r="D3174"/>
      <c r="E3174"/>
      <c r="AH3174"/>
      <c r="BG3174"/>
    </row>
    <row r="3175" spans="3:59" ht="15" x14ac:dyDescent="0.25">
      <c r="C3175"/>
      <c r="D3175"/>
      <c r="E3175"/>
      <c r="AH3175"/>
      <c r="BG3175"/>
    </row>
    <row r="3176" spans="3:59" ht="15" x14ac:dyDescent="0.25">
      <c r="C3176"/>
      <c r="D3176"/>
      <c r="E3176"/>
      <c r="AH3176"/>
      <c r="BG3176"/>
    </row>
    <row r="3177" spans="3:59" ht="15" x14ac:dyDescent="0.25">
      <c r="C3177"/>
      <c r="D3177"/>
      <c r="E3177"/>
      <c r="AH3177"/>
      <c r="BG3177"/>
    </row>
    <row r="3178" spans="3:59" ht="15" x14ac:dyDescent="0.25">
      <c r="C3178"/>
      <c r="D3178"/>
      <c r="E3178"/>
      <c r="AH3178"/>
      <c r="BG3178"/>
    </row>
    <row r="3179" spans="3:59" ht="15" x14ac:dyDescent="0.25">
      <c r="C3179"/>
      <c r="D3179"/>
      <c r="E3179"/>
      <c r="AH3179"/>
      <c r="BG3179"/>
    </row>
    <row r="3180" spans="3:59" ht="15" x14ac:dyDescent="0.25">
      <c r="C3180"/>
      <c r="D3180"/>
      <c r="E3180"/>
      <c r="AH3180"/>
      <c r="BG3180"/>
    </row>
    <row r="3181" spans="3:59" ht="15" x14ac:dyDescent="0.25">
      <c r="C3181"/>
      <c r="D3181"/>
      <c r="E3181"/>
      <c r="AH3181"/>
      <c r="BG3181"/>
    </row>
    <row r="3182" spans="3:59" ht="15" x14ac:dyDescent="0.25">
      <c r="C3182"/>
      <c r="D3182"/>
      <c r="E3182"/>
      <c r="AH3182"/>
      <c r="BG3182"/>
    </row>
    <row r="3183" spans="3:59" ht="15" x14ac:dyDescent="0.25">
      <c r="C3183"/>
      <c r="D3183"/>
      <c r="E3183"/>
      <c r="AH3183"/>
      <c r="BG3183"/>
    </row>
    <row r="3184" spans="3:59" ht="15" x14ac:dyDescent="0.25">
      <c r="C3184"/>
      <c r="D3184"/>
      <c r="E3184"/>
      <c r="AH3184"/>
      <c r="BG3184"/>
    </row>
    <row r="3185" spans="3:59" ht="15" x14ac:dyDescent="0.25">
      <c r="C3185"/>
      <c r="D3185"/>
      <c r="E3185"/>
      <c r="AH3185"/>
      <c r="BG3185"/>
    </row>
    <row r="3186" spans="3:59" ht="15" x14ac:dyDescent="0.25">
      <c r="C3186"/>
      <c r="D3186"/>
      <c r="E3186"/>
      <c r="AH3186"/>
      <c r="BG3186"/>
    </row>
    <row r="3187" spans="3:59" ht="15" x14ac:dyDescent="0.25">
      <c r="C3187"/>
      <c r="D3187"/>
      <c r="E3187"/>
      <c r="AH3187"/>
      <c r="BG3187"/>
    </row>
    <row r="3188" spans="3:59" ht="15" x14ac:dyDescent="0.25">
      <c r="C3188"/>
      <c r="D3188"/>
      <c r="E3188"/>
      <c r="AH3188"/>
      <c r="BG3188"/>
    </row>
    <row r="3189" spans="3:59" ht="15" x14ac:dyDescent="0.25">
      <c r="C3189"/>
      <c r="D3189"/>
      <c r="E3189"/>
      <c r="AH3189"/>
      <c r="BG3189"/>
    </row>
    <row r="3190" spans="3:59" ht="15" x14ac:dyDescent="0.25">
      <c r="C3190"/>
      <c r="D3190"/>
      <c r="E3190"/>
      <c r="AH3190"/>
      <c r="BG3190"/>
    </row>
    <row r="3191" spans="3:59" ht="15" x14ac:dyDescent="0.25">
      <c r="C3191"/>
      <c r="D3191"/>
      <c r="E3191"/>
      <c r="AH3191"/>
      <c r="BG3191"/>
    </row>
    <row r="3192" spans="3:59" ht="15" x14ac:dyDescent="0.25">
      <c r="C3192"/>
      <c r="D3192"/>
      <c r="E3192"/>
      <c r="AH3192"/>
      <c r="BG3192"/>
    </row>
    <row r="3193" spans="3:59" ht="15" x14ac:dyDescent="0.25">
      <c r="C3193"/>
      <c r="D3193"/>
      <c r="E3193"/>
      <c r="AH3193"/>
      <c r="BG3193"/>
    </row>
    <row r="3194" spans="3:59" ht="15" x14ac:dyDescent="0.25">
      <c r="C3194"/>
      <c r="D3194"/>
      <c r="E3194"/>
      <c r="AH3194"/>
      <c r="BG3194"/>
    </row>
    <row r="3195" spans="3:59" ht="15" x14ac:dyDescent="0.25">
      <c r="C3195"/>
      <c r="D3195"/>
      <c r="E3195"/>
      <c r="AH3195"/>
      <c r="BG3195"/>
    </row>
    <row r="3196" spans="3:59" ht="15" x14ac:dyDescent="0.25">
      <c r="C3196"/>
      <c r="D3196"/>
      <c r="E3196"/>
      <c r="AH3196"/>
      <c r="BG3196"/>
    </row>
    <row r="3197" spans="3:59" ht="15" x14ac:dyDescent="0.25">
      <c r="C3197"/>
      <c r="D3197"/>
      <c r="E3197"/>
      <c r="AH3197"/>
      <c r="BG3197"/>
    </row>
    <row r="3198" spans="3:59" ht="15" x14ac:dyDescent="0.25">
      <c r="C3198"/>
      <c r="D3198"/>
      <c r="E3198"/>
      <c r="AH3198"/>
      <c r="BG3198"/>
    </row>
    <row r="3199" spans="3:59" ht="15" x14ac:dyDescent="0.25">
      <c r="C3199"/>
      <c r="D3199"/>
      <c r="E3199"/>
      <c r="AH3199"/>
      <c r="BG3199"/>
    </row>
    <row r="3200" spans="3:59" ht="15" x14ac:dyDescent="0.25">
      <c r="C3200"/>
      <c r="D3200"/>
      <c r="E3200"/>
      <c r="AH3200"/>
      <c r="BG3200"/>
    </row>
    <row r="3201" spans="3:59" ht="15" x14ac:dyDescent="0.25">
      <c r="C3201"/>
      <c r="D3201"/>
      <c r="E3201"/>
      <c r="AH3201"/>
      <c r="BG3201"/>
    </row>
    <row r="3202" spans="3:59" ht="15" x14ac:dyDescent="0.25">
      <c r="C3202"/>
      <c r="D3202"/>
      <c r="E3202"/>
      <c r="AH3202"/>
      <c r="BG3202"/>
    </row>
    <row r="3203" spans="3:59" ht="15" x14ac:dyDescent="0.25">
      <c r="C3203"/>
      <c r="D3203"/>
      <c r="E3203"/>
      <c r="AH3203"/>
      <c r="BG3203"/>
    </row>
    <row r="3204" spans="3:59" ht="15" x14ac:dyDescent="0.25">
      <c r="C3204"/>
      <c r="D3204"/>
      <c r="E3204"/>
      <c r="AH3204"/>
      <c r="BG3204"/>
    </row>
    <row r="3205" spans="3:59" ht="15" x14ac:dyDescent="0.25">
      <c r="C3205"/>
      <c r="D3205"/>
      <c r="E3205"/>
      <c r="AH3205"/>
      <c r="BG3205"/>
    </row>
    <row r="3206" spans="3:59" ht="15" x14ac:dyDescent="0.25">
      <c r="C3206"/>
      <c r="D3206"/>
      <c r="E3206"/>
      <c r="AH3206"/>
      <c r="BG3206"/>
    </row>
    <row r="3207" spans="3:59" ht="15" x14ac:dyDescent="0.25">
      <c r="C3207"/>
      <c r="D3207"/>
      <c r="E3207"/>
      <c r="AH3207"/>
      <c r="BG3207"/>
    </row>
    <row r="3208" spans="3:59" ht="15" x14ac:dyDescent="0.25">
      <c r="C3208"/>
      <c r="D3208"/>
      <c r="E3208"/>
      <c r="AH3208"/>
      <c r="BG3208"/>
    </row>
    <row r="3209" spans="3:59" ht="15" x14ac:dyDescent="0.25">
      <c r="C3209"/>
      <c r="D3209"/>
      <c r="E3209"/>
      <c r="AH3209"/>
      <c r="BG3209"/>
    </row>
    <row r="3210" spans="3:59" ht="15" x14ac:dyDescent="0.25">
      <c r="C3210"/>
      <c r="D3210"/>
      <c r="E3210"/>
      <c r="AH3210"/>
      <c r="BG3210"/>
    </row>
    <row r="3211" spans="3:59" ht="15" x14ac:dyDescent="0.25">
      <c r="C3211"/>
      <c r="D3211"/>
      <c r="E3211"/>
      <c r="AH3211"/>
      <c r="BG3211"/>
    </row>
    <row r="3212" spans="3:59" ht="15" x14ac:dyDescent="0.25">
      <c r="C3212"/>
      <c r="D3212"/>
      <c r="E3212"/>
      <c r="AH3212"/>
      <c r="BG3212"/>
    </row>
    <row r="3213" spans="3:59" ht="15" x14ac:dyDescent="0.25">
      <c r="C3213"/>
      <c r="D3213"/>
      <c r="E3213"/>
      <c r="AH3213"/>
      <c r="BG3213"/>
    </row>
    <row r="3214" spans="3:59" ht="15" x14ac:dyDescent="0.25">
      <c r="C3214"/>
      <c r="D3214"/>
      <c r="E3214"/>
      <c r="AH3214"/>
      <c r="BG3214"/>
    </row>
    <row r="3215" spans="3:59" ht="15" x14ac:dyDescent="0.25">
      <c r="C3215"/>
      <c r="D3215"/>
      <c r="E3215"/>
      <c r="AH3215"/>
      <c r="BG3215"/>
    </row>
    <row r="3216" spans="3:59" ht="15" x14ac:dyDescent="0.25">
      <c r="C3216"/>
      <c r="D3216"/>
      <c r="E3216"/>
      <c r="AH3216"/>
      <c r="BG3216"/>
    </row>
    <row r="3217" spans="3:59" ht="15" x14ac:dyDescent="0.25">
      <c r="C3217"/>
      <c r="D3217"/>
      <c r="E3217"/>
      <c r="AH3217"/>
      <c r="BG3217"/>
    </row>
    <row r="3218" spans="3:59" ht="15" x14ac:dyDescent="0.25">
      <c r="C3218"/>
      <c r="D3218"/>
      <c r="E3218"/>
      <c r="AH3218"/>
      <c r="BG3218"/>
    </row>
    <row r="3219" spans="3:59" ht="15" x14ac:dyDescent="0.25">
      <c r="C3219"/>
      <c r="D3219"/>
      <c r="E3219"/>
      <c r="AH3219"/>
      <c r="BG3219"/>
    </row>
    <row r="3220" spans="3:59" ht="15" x14ac:dyDescent="0.25">
      <c r="C3220"/>
      <c r="D3220"/>
      <c r="E3220"/>
      <c r="AH3220"/>
      <c r="BG3220"/>
    </row>
    <row r="3221" spans="3:59" ht="15" x14ac:dyDescent="0.25">
      <c r="C3221"/>
      <c r="D3221"/>
      <c r="E3221"/>
      <c r="AH3221"/>
      <c r="BG3221"/>
    </row>
    <row r="3222" spans="3:59" ht="15" x14ac:dyDescent="0.25">
      <c r="C3222"/>
      <c r="D3222"/>
      <c r="E3222"/>
      <c r="AH3222"/>
      <c r="BG3222"/>
    </row>
    <row r="3223" spans="3:59" ht="15" x14ac:dyDescent="0.25">
      <c r="C3223"/>
      <c r="D3223"/>
      <c r="E3223"/>
      <c r="AH3223"/>
      <c r="BG3223"/>
    </row>
    <row r="3224" spans="3:59" ht="15" x14ac:dyDescent="0.25">
      <c r="C3224"/>
      <c r="D3224"/>
      <c r="E3224"/>
      <c r="AH3224"/>
      <c r="BG3224"/>
    </row>
    <row r="3225" spans="3:59" ht="15" x14ac:dyDescent="0.25">
      <c r="C3225"/>
      <c r="D3225"/>
      <c r="E3225"/>
      <c r="AH3225"/>
      <c r="BG3225"/>
    </row>
    <row r="3226" spans="3:59" ht="15" x14ac:dyDescent="0.25">
      <c r="C3226"/>
      <c r="D3226"/>
      <c r="E3226"/>
      <c r="AH3226"/>
      <c r="BG3226"/>
    </row>
    <row r="3227" spans="3:59" ht="15" x14ac:dyDescent="0.25">
      <c r="C3227"/>
      <c r="D3227"/>
      <c r="E3227"/>
      <c r="AH3227"/>
      <c r="BG3227"/>
    </row>
    <row r="3228" spans="3:59" ht="15" x14ac:dyDescent="0.25">
      <c r="C3228"/>
      <c r="D3228"/>
      <c r="E3228"/>
      <c r="AH3228"/>
      <c r="BG3228"/>
    </row>
    <row r="3229" spans="3:59" ht="15" x14ac:dyDescent="0.25">
      <c r="C3229"/>
      <c r="D3229"/>
      <c r="E3229"/>
      <c r="AH3229"/>
      <c r="BG3229"/>
    </row>
    <row r="3230" spans="3:59" ht="15" x14ac:dyDescent="0.25">
      <c r="C3230"/>
      <c r="D3230"/>
      <c r="E3230"/>
      <c r="AH3230"/>
      <c r="BG3230"/>
    </row>
    <row r="3231" spans="3:59" ht="15" x14ac:dyDescent="0.25">
      <c r="C3231"/>
      <c r="D3231"/>
      <c r="E3231"/>
      <c r="AH3231"/>
      <c r="BG3231"/>
    </row>
    <row r="3232" spans="3:59" ht="15" x14ac:dyDescent="0.25">
      <c r="C3232"/>
      <c r="D3232"/>
      <c r="E3232"/>
      <c r="AH3232"/>
      <c r="BG3232"/>
    </row>
    <row r="3233" spans="3:59" ht="15" x14ac:dyDescent="0.25">
      <c r="C3233"/>
      <c r="D3233"/>
      <c r="E3233"/>
      <c r="AH3233"/>
      <c r="BG3233"/>
    </row>
    <row r="3234" spans="3:59" ht="15" x14ac:dyDescent="0.25">
      <c r="C3234"/>
      <c r="D3234"/>
      <c r="E3234"/>
      <c r="AH3234"/>
      <c r="BG3234"/>
    </row>
    <row r="3235" spans="3:59" ht="15" x14ac:dyDescent="0.25">
      <c r="C3235"/>
      <c r="D3235"/>
      <c r="E3235"/>
      <c r="AH3235"/>
      <c r="BG3235"/>
    </row>
    <row r="3236" spans="3:59" ht="15" x14ac:dyDescent="0.25">
      <c r="C3236"/>
      <c r="D3236"/>
      <c r="E3236"/>
      <c r="AH3236"/>
      <c r="BG3236"/>
    </row>
    <row r="3237" spans="3:59" ht="15" x14ac:dyDescent="0.25">
      <c r="C3237"/>
      <c r="D3237"/>
      <c r="E3237"/>
      <c r="AH3237"/>
      <c r="BG3237"/>
    </row>
    <row r="3238" spans="3:59" ht="15" x14ac:dyDescent="0.25">
      <c r="C3238"/>
      <c r="D3238"/>
      <c r="E3238"/>
      <c r="AH3238"/>
      <c r="BG3238"/>
    </row>
    <row r="3239" spans="3:59" ht="15" x14ac:dyDescent="0.25">
      <c r="C3239"/>
      <c r="D3239"/>
      <c r="E3239"/>
      <c r="AH3239"/>
      <c r="BG3239"/>
    </row>
    <row r="3240" spans="3:59" ht="15" x14ac:dyDescent="0.25">
      <c r="C3240"/>
      <c r="D3240"/>
      <c r="E3240"/>
      <c r="AH3240"/>
      <c r="BG3240"/>
    </row>
    <row r="3241" spans="3:59" ht="15" x14ac:dyDescent="0.25">
      <c r="C3241"/>
      <c r="D3241"/>
      <c r="E3241"/>
      <c r="AH3241"/>
      <c r="BG3241"/>
    </row>
    <row r="3242" spans="3:59" ht="15" x14ac:dyDescent="0.25">
      <c r="C3242"/>
      <c r="D3242"/>
      <c r="E3242"/>
      <c r="AH3242"/>
      <c r="BG3242"/>
    </row>
    <row r="3243" spans="3:59" ht="15" x14ac:dyDescent="0.25">
      <c r="C3243"/>
      <c r="D3243"/>
      <c r="E3243"/>
      <c r="AH3243"/>
      <c r="BG3243"/>
    </row>
    <row r="3244" spans="3:59" ht="15" x14ac:dyDescent="0.25">
      <c r="C3244"/>
      <c r="D3244"/>
      <c r="E3244"/>
      <c r="AH3244"/>
      <c r="BG3244"/>
    </row>
    <row r="3245" spans="3:59" ht="15" x14ac:dyDescent="0.25">
      <c r="C3245"/>
      <c r="D3245"/>
      <c r="E3245"/>
      <c r="AH3245"/>
      <c r="BG3245"/>
    </row>
    <row r="3246" spans="3:59" ht="15" x14ac:dyDescent="0.25">
      <c r="C3246"/>
      <c r="D3246"/>
      <c r="E3246"/>
      <c r="AH3246"/>
      <c r="BG3246"/>
    </row>
    <row r="3247" spans="3:59" ht="15" x14ac:dyDescent="0.25">
      <c r="C3247"/>
      <c r="D3247"/>
      <c r="E3247"/>
      <c r="AH3247"/>
      <c r="BG3247"/>
    </row>
    <row r="3248" spans="3:59" ht="15" x14ac:dyDescent="0.25">
      <c r="C3248"/>
      <c r="D3248"/>
      <c r="E3248"/>
      <c r="AH3248"/>
      <c r="BG3248"/>
    </row>
    <row r="3249" spans="3:59" ht="15" x14ac:dyDescent="0.25">
      <c r="C3249"/>
      <c r="D3249"/>
      <c r="E3249"/>
      <c r="AH3249"/>
      <c r="BG3249"/>
    </row>
    <row r="3250" spans="3:59" ht="15" x14ac:dyDescent="0.25">
      <c r="C3250"/>
      <c r="D3250"/>
      <c r="E3250"/>
      <c r="AH3250"/>
      <c r="BG3250"/>
    </row>
    <row r="3251" spans="3:59" ht="15" x14ac:dyDescent="0.25">
      <c r="C3251"/>
      <c r="D3251"/>
      <c r="E3251"/>
      <c r="AH3251"/>
      <c r="BG3251"/>
    </row>
    <row r="3252" spans="3:59" ht="15" x14ac:dyDescent="0.25">
      <c r="C3252"/>
      <c r="D3252"/>
      <c r="E3252"/>
      <c r="AH3252"/>
      <c r="BG3252"/>
    </row>
    <row r="3253" spans="3:59" ht="15" x14ac:dyDescent="0.25">
      <c r="C3253"/>
      <c r="D3253"/>
      <c r="E3253"/>
      <c r="AH3253"/>
      <c r="BG3253"/>
    </row>
    <row r="3254" spans="3:59" ht="15" x14ac:dyDescent="0.25">
      <c r="C3254"/>
      <c r="D3254"/>
      <c r="E3254"/>
      <c r="AH3254"/>
      <c r="BG3254"/>
    </row>
    <row r="3255" spans="3:59" ht="15" x14ac:dyDescent="0.25">
      <c r="C3255"/>
      <c r="D3255"/>
      <c r="E3255"/>
      <c r="AH3255"/>
      <c r="BG3255"/>
    </row>
    <row r="3256" spans="3:59" ht="15" x14ac:dyDescent="0.25">
      <c r="C3256"/>
      <c r="D3256"/>
      <c r="E3256"/>
      <c r="AH3256"/>
      <c r="BG3256"/>
    </row>
    <row r="3257" spans="3:59" ht="15" x14ac:dyDescent="0.25">
      <c r="C3257"/>
      <c r="D3257"/>
      <c r="E3257"/>
      <c r="AH3257"/>
      <c r="BG3257"/>
    </row>
    <row r="3258" spans="3:59" ht="15" x14ac:dyDescent="0.25">
      <c r="C3258"/>
      <c r="D3258"/>
      <c r="E3258"/>
      <c r="AH3258"/>
      <c r="BG3258"/>
    </row>
    <row r="3259" spans="3:59" ht="15" x14ac:dyDescent="0.25">
      <c r="C3259"/>
      <c r="D3259"/>
      <c r="E3259"/>
      <c r="AH3259"/>
      <c r="BG3259"/>
    </row>
    <row r="3260" spans="3:59" ht="15" x14ac:dyDescent="0.25">
      <c r="C3260"/>
      <c r="D3260"/>
      <c r="E3260"/>
      <c r="AH3260"/>
      <c r="BG3260"/>
    </row>
    <row r="3261" spans="3:59" ht="15" x14ac:dyDescent="0.25">
      <c r="C3261"/>
      <c r="D3261"/>
      <c r="E3261"/>
      <c r="AH3261"/>
      <c r="BG3261"/>
    </row>
    <row r="3262" spans="3:59" ht="15" x14ac:dyDescent="0.25">
      <c r="C3262"/>
      <c r="D3262"/>
      <c r="E3262"/>
      <c r="AH3262"/>
      <c r="BG3262"/>
    </row>
    <row r="3263" spans="3:59" ht="15" x14ac:dyDescent="0.25">
      <c r="C3263"/>
      <c r="D3263"/>
      <c r="E3263"/>
      <c r="AH3263"/>
      <c r="BG3263"/>
    </row>
    <row r="3264" spans="3:59" ht="15" x14ac:dyDescent="0.25">
      <c r="C3264"/>
      <c r="D3264"/>
      <c r="E3264"/>
      <c r="AH3264"/>
      <c r="BG3264"/>
    </row>
    <row r="3265" spans="3:59" ht="15" x14ac:dyDescent="0.25">
      <c r="C3265"/>
      <c r="D3265"/>
      <c r="E3265"/>
      <c r="AH3265"/>
      <c r="BG3265"/>
    </row>
    <row r="3266" spans="3:59" ht="15" x14ac:dyDescent="0.25">
      <c r="C3266"/>
      <c r="D3266"/>
      <c r="E3266"/>
      <c r="AH3266"/>
      <c r="BG3266"/>
    </row>
    <row r="3267" spans="3:59" ht="15" x14ac:dyDescent="0.25">
      <c r="C3267"/>
      <c r="D3267"/>
      <c r="E3267"/>
      <c r="AH3267"/>
      <c r="BG3267"/>
    </row>
    <row r="3268" spans="3:59" ht="15" x14ac:dyDescent="0.25">
      <c r="C3268"/>
      <c r="D3268"/>
      <c r="E3268"/>
      <c r="AH3268"/>
      <c r="BG3268"/>
    </row>
    <row r="3269" spans="3:59" ht="15" x14ac:dyDescent="0.25">
      <c r="C3269"/>
      <c r="D3269"/>
      <c r="E3269"/>
      <c r="AH3269"/>
      <c r="BG3269"/>
    </row>
    <row r="3270" spans="3:59" ht="15" x14ac:dyDescent="0.25">
      <c r="C3270"/>
      <c r="D3270"/>
      <c r="E3270"/>
      <c r="AH3270"/>
      <c r="BG3270"/>
    </row>
    <row r="3271" spans="3:59" ht="15" x14ac:dyDescent="0.25">
      <c r="C3271"/>
      <c r="D3271"/>
      <c r="E3271"/>
      <c r="AH3271"/>
      <c r="BG3271"/>
    </row>
    <row r="3272" spans="3:59" ht="15" x14ac:dyDescent="0.25">
      <c r="C3272"/>
      <c r="D3272"/>
      <c r="E3272"/>
      <c r="AH3272"/>
      <c r="BG3272"/>
    </row>
    <row r="3273" spans="3:59" ht="15" x14ac:dyDescent="0.25">
      <c r="C3273"/>
      <c r="D3273"/>
      <c r="E3273"/>
      <c r="AH3273"/>
      <c r="BG3273"/>
    </row>
    <row r="3274" spans="3:59" ht="15" x14ac:dyDescent="0.25">
      <c r="C3274"/>
      <c r="D3274"/>
      <c r="E3274"/>
      <c r="AH3274"/>
      <c r="BG3274"/>
    </row>
    <row r="3275" spans="3:59" ht="15" x14ac:dyDescent="0.25">
      <c r="C3275"/>
      <c r="D3275"/>
      <c r="E3275"/>
      <c r="AH3275"/>
      <c r="BG3275"/>
    </row>
    <row r="3276" spans="3:59" ht="15" x14ac:dyDescent="0.25">
      <c r="C3276"/>
      <c r="D3276"/>
      <c r="E3276"/>
      <c r="AH3276"/>
      <c r="BG3276"/>
    </row>
    <row r="3277" spans="3:59" ht="15" x14ac:dyDescent="0.25">
      <c r="C3277"/>
      <c r="D3277"/>
      <c r="E3277"/>
      <c r="AH3277"/>
      <c r="BG3277"/>
    </row>
    <row r="3278" spans="3:59" ht="15" x14ac:dyDescent="0.25">
      <c r="C3278"/>
      <c r="D3278"/>
      <c r="E3278"/>
      <c r="AH3278"/>
      <c r="BG3278"/>
    </row>
    <row r="3279" spans="3:59" ht="15" x14ac:dyDescent="0.25">
      <c r="C3279"/>
      <c r="D3279"/>
      <c r="E3279"/>
      <c r="AH3279"/>
      <c r="BG3279"/>
    </row>
    <row r="3280" spans="3:59" ht="15" x14ac:dyDescent="0.25">
      <c r="C3280"/>
      <c r="D3280"/>
      <c r="E3280"/>
      <c r="AH3280"/>
      <c r="BG3280"/>
    </row>
    <row r="3281" spans="3:59" ht="15" x14ac:dyDescent="0.25">
      <c r="C3281"/>
      <c r="D3281"/>
      <c r="E3281"/>
      <c r="AH3281"/>
      <c r="BG3281"/>
    </row>
    <row r="3282" spans="3:59" ht="15" x14ac:dyDescent="0.25">
      <c r="C3282"/>
      <c r="D3282"/>
      <c r="E3282"/>
      <c r="AH3282"/>
      <c r="BG3282"/>
    </row>
    <row r="3283" spans="3:59" ht="15" x14ac:dyDescent="0.25">
      <c r="C3283"/>
      <c r="D3283"/>
      <c r="E3283"/>
      <c r="AH3283"/>
      <c r="BG3283"/>
    </row>
    <row r="3284" spans="3:59" ht="15" x14ac:dyDescent="0.25">
      <c r="C3284"/>
      <c r="D3284"/>
      <c r="E3284"/>
      <c r="AH3284"/>
      <c r="BG3284"/>
    </row>
    <row r="3285" spans="3:59" ht="15" x14ac:dyDescent="0.25">
      <c r="C3285"/>
      <c r="D3285"/>
      <c r="E3285"/>
      <c r="AH3285"/>
      <c r="BG3285"/>
    </row>
    <row r="3286" spans="3:59" ht="15" x14ac:dyDescent="0.25">
      <c r="C3286"/>
      <c r="D3286"/>
      <c r="E3286"/>
      <c r="AH3286"/>
      <c r="BG3286"/>
    </row>
    <row r="3287" spans="3:59" ht="15" x14ac:dyDescent="0.25">
      <c r="C3287"/>
      <c r="D3287"/>
      <c r="E3287"/>
      <c r="AH3287"/>
      <c r="BG3287"/>
    </row>
    <row r="3288" spans="3:59" ht="15" x14ac:dyDescent="0.25">
      <c r="C3288"/>
      <c r="D3288"/>
      <c r="E3288"/>
      <c r="AH3288"/>
      <c r="BG3288"/>
    </row>
    <row r="3289" spans="3:59" ht="15" x14ac:dyDescent="0.25">
      <c r="C3289"/>
      <c r="D3289"/>
      <c r="E3289"/>
      <c r="AH3289"/>
      <c r="BG3289"/>
    </row>
    <row r="3290" spans="3:59" ht="15" x14ac:dyDescent="0.25">
      <c r="C3290"/>
      <c r="D3290"/>
      <c r="E3290"/>
      <c r="AH3290"/>
      <c r="BG3290"/>
    </row>
    <row r="3291" spans="3:59" ht="15" x14ac:dyDescent="0.25">
      <c r="C3291"/>
      <c r="D3291"/>
      <c r="E3291"/>
      <c r="AH3291"/>
      <c r="BG3291"/>
    </row>
    <row r="3292" spans="3:59" ht="15" x14ac:dyDescent="0.25">
      <c r="C3292"/>
      <c r="D3292"/>
      <c r="E3292"/>
      <c r="AH3292"/>
      <c r="BG3292"/>
    </row>
    <row r="3293" spans="3:59" ht="15" x14ac:dyDescent="0.25">
      <c r="C3293"/>
      <c r="D3293"/>
      <c r="E3293"/>
      <c r="AH3293"/>
      <c r="BG3293"/>
    </row>
    <row r="3294" spans="3:59" ht="15" x14ac:dyDescent="0.25">
      <c r="C3294"/>
      <c r="D3294"/>
      <c r="E3294"/>
      <c r="AH3294"/>
      <c r="BG3294"/>
    </row>
    <row r="3295" spans="3:59" ht="15" x14ac:dyDescent="0.25">
      <c r="C3295"/>
      <c r="D3295"/>
      <c r="E3295"/>
      <c r="AH3295"/>
      <c r="BG3295"/>
    </row>
    <row r="3296" spans="3:59" ht="15" x14ac:dyDescent="0.25">
      <c r="C3296"/>
      <c r="D3296"/>
      <c r="E3296"/>
      <c r="AH3296"/>
      <c r="BG3296"/>
    </row>
    <row r="3297" spans="3:59" ht="15" x14ac:dyDescent="0.25">
      <c r="C3297"/>
      <c r="D3297"/>
      <c r="E3297"/>
      <c r="AH3297"/>
      <c r="BG3297"/>
    </row>
    <row r="3298" spans="3:59" ht="15" x14ac:dyDescent="0.25">
      <c r="C3298"/>
      <c r="D3298"/>
      <c r="E3298"/>
      <c r="AH3298"/>
      <c r="BG3298"/>
    </row>
    <row r="3299" spans="3:59" ht="15" x14ac:dyDescent="0.25">
      <c r="C3299"/>
      <c r="D3299"/>
      <c r="E3299"/>
      <c r="AH3299"/>
      <c r="BG3299"/>
    </row>
    <row r="3300" spans="3:59" ht="15" x14ac:dyDescent="0.25">
      <c r="C3300"/>
      <c r="D3300"/>
      <c r="E3300"/>
      <c r="AH3300"/>
      <c r="BG3300"/>
    </row>
    <row r="3301" spans="3:59" ht="15" x14ac:dyDescent="0.25">
      <c r="C3301"/>
      <c r="D3301"/>
      <c r="E3301"/>
      <c r="AH3301"/>
      <c r="BG3301"/>
    </row>
    <row r="3302" spans="3:59" ht="15" x14ac:dyDescent="0.25">
      <c r="C3302"/>
      <c r="D3302"/>
      <c r="E3302"/>
      <c r="AH3302"/>
      <c r="BG3302"/>
    </row>
    <row r="3303" spans="3:59" ht="15" x14ac:dyDescent="0.25">
      <c r="C3303"/>
      <c r="D3303"/>
      <c r="E3303"/>
      <c r="AH3303"/>
      <c r="BG3303"/>
    </row>
    <row r="3304" spans="3:59" ht="15" x14ac:dyDescent="0.25">
      <c r="C3304"/>
      <c r="D3304"/>
      <c r="E3304"/>
      <c r="AH3304"/>
      <c r="BG3304"/>
    </row>
    <row r="3305" spans="3:59" ht="15" x14ac:dyDescent="0.25">
      <c r="C3305"/>
      <c r="D3305"/>
      <c r="E3305"/>
      <c r="AH3305"/>
      <c r="BG3305"/>
    </row>
    <row r="3306" spans="3:59" ht="15" x14ac:dyDescent="0.25">
      <c r="C3306"/>
      <c r="D3306"/>
      <c r="E3306"/>
      <c r="AH3306"/>
      <c r="BG3306"/>
    </row>
    <row r="3307" spans="3:59" ht="15" x14ac:dyDescent="0.25">
      <c r="C3307"/>
      <c r="D3307"/>
      <c r="E3307"/>
      <c r="AH3307"/>
      <c r="BG3307"/>
    </row>
    <row r="3308" spans="3:59" ht="15" x14ac:dyDescent="0.25">
      <c r="C3308"/>
      <c r="D3308"/>
      <c r="E3308"/>
      <c r="AH3308"/>
      <c r="BG3308"/>
    </row>
    <row r="3309" spans="3:59" ht="15" x14ac:dyDescent="0.25">
      <c r="C3309"/>
      <c r="D3309"/>
      <c r="E3309"/>
      <c r="AH3309"/>
      <c r="BG3309"/>
    </row>
    <row r="3310" spans="3:59" ht="15" x14ac:dyDescent="0.25">
      <c r="C3310"/>
      <c r="D3310"/>
      <c r="E3310"/>
      <c r="AH3310"/>
      <c r="BG3310"/>
    </row>
    <row r="3311" spans="3:59" ht="15" x14ac:dyDescent="0.25">
      <c r="C3311"/>
      <c r="D3311"/>
      <c r="E3311"/>
      <c r="AH3311"/>
      <c r="BG3311"/>
    </row>
    <row r="3312" spans="3:59" ht="15" x14ac:dyDescent="0.25">
      <c r="C3312"/>
      <c r="D3312"/>
      <c r="E3312"/>
      <c r="AH3312"/>
      <c r="BG3312"/>
    </row>
    <row r="3313" spans="3:59" ht="15" x14ac:dyDescent="0.25">
      <c r="C3313"/>
      <c r="D3313"/>
      <c r="E3313"/>
      <c r="AH3313"/>
      <c r="BG3313"/>
    </row>
    <row r="3314" spans="3:59" ht="15" x14ac:dyDescent="0.25">
      <c r="C3314"/>
      <c r="D3314"/>
      <c r="E3314"/>
      <c r="AH3314"/>
      <c r="BG3314"/>
    </row>
    <row r="3315" spans="3:59" ht="15" x14ac:dyDescent="0.25">
      <c r="C3315"/>
      <c r="D3315"/>
      <c r="E3315"/>
      <c r="AH3315"/>
      <c r="BG3315"/>
    </row>
    <row r="3316" spans="3:59" ht="15" x14ac:dyDescent="0.25">
      <c r="C3316"/>
      <c r="D3316"/>
      <c r="E3316"/>
      <c r="AH3316"/>
      <c r="BG3316"/>
    </row>
    <row r="3317" spans="3:59" ht="15" x14ac:dyDescent="0.25">
      <c r="C3317"/>
      <c r="D3317"/>
      <c r="E3317"/>
      <c r="AH3317"/>
      <c r="BG3317"/>
    </row>
    <row r="3318" spans="3:59" ht="15" x14ac:dyDescent="0.25">
      <c r="C3318"/>
      <c r="D3318"/>
      <c r="E3318"/>
      <c r="AH3318"/>
      <c r="BG3318"/>
    </row>
    <row r="3319" spans="3:59" ht="15" x14ac:dyDescent="0.25">
      <c r="C3319"/>
      <c r="D3319"/>
      <c r="E3319"/>
      <c r="AH3319"/>
      <c r="BG3319"/>
    </row>
    <row r="3320" spans="3:59" ht="15" x14ac:dyDescent="0.25">
      <c r="C3320"/>
      <c r="D3320"/>
      <c r="E3320"/>
      <c r="AH3320"/>
      <c r="BG3320"/>
    </row>
    <row r="3321" spans="3:59" ht="15" x14ac:dyDescent="0.25">
      <c r="C3321"/>
      <c r="D3321"/>
      <c r="E3321"/>
      <c r="AH3321"/>
      <c r="BG3321"/>
    </row>
    <row r="3322" spans="3:59" ht="15" x14ac:dyDescent="0.25">
      <c r="C3322"/>
      <c r="D3322"/>
      <c r="E3322"/>
      <c r="AH3322"/>
      <c r="BG3322"/>
    </row>
    <row r="3323" spans="3:59" ht="15" x14ac:dyDescent="0.25">
      <c r="C3323"/>
      <c r="D3323"/>
      <c r="E3323"/>
      <c r="AH3323"/>
      <c r="BG3323"/>
    </row>
    <row r="3324" spans="3:59" ht="15" x14ac:dyDescent="0.25">
      <c r="C3324"/>
      <c r="D3324"/>
      <c r="E3324"/>
      <c r="AH3324"/>
      <c r="BG3324"/>
    </row>
    <row r="3325" spans="3:59" ht="15" x14ac:dyDescent="0.25">
      <c r="C3325"/>
      <c r="D3325"/>
      <c r="E3325"/>
      <c r="AH3325"/>
      <c r="BG3325"/>
    </row>
    <row r="3326" spans="3:59" ht="15" x14ac:dyDescent="0.25">
      <c r="C3326"/>
      <c r="D3326"/>
      <c r="E3326"/>
      <c r="AH3326"/>
      <c r="BG3326"/>
    </row>
    <row r="3327" spans="3:59" ht="15" x14ac:dyDescent="0.25">
      <c r="C3327"/>
      <c r="D3327"/>
      <c r="E3327"/>
      <c r="AH3327"/>
      <c r="BG3327"/>
    </row>
    <row r="3328" spans="3:59" ht="15" x14ac:dyDescent="0.25">
      <c r="C3328"/>
      <c r="D3328"/>
      <c r="E3328"/>
      <c r="AH3328"/>
      <c r="BG3328"/>
    </row>
    <row r="3329" spans="3:59" ht="15" x14ac:dyDescent="0.25">
      <c r="C3329"/>
      <c r="D3329"/>
      <c r="E3329"/>
      <c r="AH3329"/>
      <c r="BG3329"/>
    </row>
    <row r="3330" spans="3:59" ht="15" x14ac:dyDescent="0.25">
      <c r="C3330"/>
      <c r="D3330"/>
      <c r="E3330"/>
      <c r="AH3330"/>
      <c r="BG3330"/>
    </row>
    <row r="3331" spans="3:59" ht="15" x14ac:dyDescent="0.25">
      <c r="C3331"/>
      <c r="D3331"/>
      <c r="E3331"/>
      <c r="AH3331"/>
      <c r="BG3331"/>
    </row>
    <row r="3332" spans="3:59" ht="15" x14ac:dyDescent="0.25">
      <c r="C3332"/>
      <c r="D3332"/>
      <c r="E3332"/>
      <c r="AH3332"/>
      <c r="BG3332"/>
    </row>
    <row r="3333" spans="3:59" ht="15" x14ac:dyDescent="0.25">
      <c r="C3333"/>
      <c r="D3333"/>
      <c r="E3333"/>
      <c r="AH3333"/>
      <c r="BG3333"/>
    </row>
    <row r="3334" spans="3:59" ht="15" x14ac:dyDescent="0.25">
      <c r="C3334"/>
      <c r="D3334"/>
      <c r="E3334"/>
      <c r="AH3334"/>
      <c r="BG3334"/>
    </row>
    <row r="3335" spans="3:59" ht="15" x14ac:dyDescent="0.25">
      <c r="C3335"/>
      <c r="D3335"/>
      <c r="E3335"/>
      <c r="AH3335"/>
      <c r="BG3335"/>
    </row>
    <row r="3336" spans="3:59" ht="15" x14ac:dyDescent="0.25">
      <c r="C3336"/>
      <c r="D3336"/>
      <c r="E3336"/>
      <c r="AH3336"/>
      <c r="BG3336"/>
    </row>
    <row r="3337" spans="3:59" ht="15" x14ac:dyDescent="0.25">
      <c r="C3337"/>
      <c r="D3337"/>
      <c r="E3337"/>
      <c r="AH3337"/>
      <c r="BG3337"/>
    </row>
    <row r="3338" spans="3:59" ht="15" x14ac:dyDescent="0.25">
      <c r="C3338"/>
      <c r="D3338"/>
      <c r="E3338"/>
      <c r="AH3338"/>
      <c r="BG3338"/>
    </row>
    <row r="3339" spans="3:59" ht="15" x14ac:dyDescent="0.25">
      <c r="C3339"/>
      <c r="D3339"/>
      <c r="E3339"/>
      <c r="AH3339"/>
      <c r="BG3339"/>
    </row>
    <row r="3340" spans="3:59" ht="15" x14ac:dyDescent="0.25">
      <c r="C3340"/>
      <c r="D3340"/>
      <c r="E3340"/>
      <c r="AH3340"/>
      <c r="BG3340"/>
    </row>
    <row r="3341" spans="3:59" ht="15" x14ac:dyDescent="0.25">
      <c r="C3341"/>
      <c r="D3341"/>
      <c r="E3341"/>
      <c r="AH3341"/>
      <c r="BG3341"/>
    </row>
    <row r="3342" spans="3:59" ht="15" x14ac:dyDescent="0.25">
      <c r="C3342"/>
      <c r="D3342"/>
      <c r="E3342"/>
      <c r="AH3342"/>
      <c r="BG3342"/>
    </row>
    <row r="3343" spans="3:59" ht="15" x14ac:dyDescent="0.25">
      <c r="C3343"/>
      <c r="D3343"/>
      <c r="E3343"/>
      <c r="AH3343"/>
      <c r="BG3343"/>
    </row>
    <row r="3344" spans="3:59" ht="15" x14ac:dyDescent="0.25">
      <c r="C3344"/>
      <c r="D3344"/>
      <c r="E3344"/>
      <c r="AH3344"/>
      <c r="BG3344"/>
    </row>
    <row r="3345" spans="3:59" ht="15" x14ac:dyDescent="0.25">
      <c r="C3345"/>
      <c r="D3345"/>
      <c r="E3345"/>
      <c r="AH3345"/>
      <c r="BG3345"/>
    </row>
    <row r="3346" spans="3:59" ht="15" x14ac:dyDescent="0.25">
      <c r="C3346"/>
      <c r="D3346"/>
      <c r="E3346"/>
      <c r="AH3346"/>
      <c r="BG3346"/>
    </row>
    <row r="3347" spans="3:59" ht="15" x14ac:dyDescent="0.25">
      <c r="C3347"/>
      <c r="D3347"/>
      <c r="E3347"/>
      <c r="AH3347"/>
      <c r="BG3347"/>
    </row>
    <row r="3348" spans="3:59" ht="15" x14ac:dyDescent="0.25">
      <c r="C3348"/>
      <c r="D3348"/>
      <c r="E3348"/>
      <c r="AH3348"/>
      <c r="BG3348"/>
    </row>
    <row r="3349" spans="3:59" ht="15" x14ac:dyDescent="0.25">
      <c r="C3349"/>
      <c r="D3349"/>
      <c r="E3349"/>
      <c r="AH3349"/>
      <c r="BG3349"/>
    </row>
    <row r="3350" spans="3:59" ht="15" x14ac:dyDescent="0.25">
      <c r="C3350"/>
      <c r="D3350"/>
      <c r="E3350"/>
      <c r="AH3350"/>
      <c r="BG3350"/>
    </row>
    <row r="3351" spans="3:59" ht="15" x14ac:dyDescent="0.25">
      <c r="C3351"/>
      <c r="D3351"/>
      <c r="E3351"/>
      <c r="AH3351"/>
      <c r="BG3351"/>
    </row>
    <row r="3352" spans="3:59" ht="15" x14ac:dyDescent="0.25">
      <c r="C3352"/>
      <c r="D3352"/>
      <c r="E3352"/>
      <c r="AH3352"/>
      <c r="BG3352"/>
    </row>
    <row r="3353" spans="3:59" ht="15" x14ac:dyDescent="0.25">
      <c r="C3353"/>
      <c r="D3353"/>
      <c r="E3353"/>
      <c r="AH3353"/>
      <c r="BG3353"/>
    </row>
    <row r="3354" spans="3:59" ht="15" x14ac:dyDescent="0.25">
      <c r="C3354"/>
      <c r="D3354"/>
      <c r="E3354"/>
      <c r="AH3354"/>
      <c r="BG3354"/>
    </row>
    <row r="3355" spans="3:59" ht="15" x14ac:dyDescent="0.25">
      <c r="C3355"/>
      <c r="D3355"/>
      <c r="E3355"/>
      <c r="AH3355"/>
      <c r="BG3355"/>
    </row>
    <row r="3356" spans="3:59" ht="15" x14ac:dyDescent="0.25">
      <c r="C3356"/>
      <c r="D3356"/>
      <c r="E3356"/>
      <c r="AH3356"/>
      <c r="BG3356"/>
    </row>
    <row r="3357" spans="3:59" ht="15" x14ac:dyDescent="0.25">
      <c r="C3357"/>
      <c r="D3357"/>
      <c r="E3357"/>
      <c r="AH3357"/>
      <c r="BG3357"/>
    </row>
    <row r="3358" spans="3:59" ht="15" x14ac:dyDescent="0.25">
      <c r="C3358"/>
      <c r="D3358"/>
      <c r="E3358"/>
      <c r="AH3358"/>
      <c r="BG3358"/>
    </row>
    <row r="3359" spans="3:59" ht="15" x14ac:dyDescent="0.25">
      <c r="C3359"/>
      <c r="D3359"/>
      <c r="E3359"/>
      <c r="AH3359"/>
      <c r="BG3359"/>
    </row>
    <row r="3360" spans="3:59" ht="15" x14ac:dyDescent="0.25">
      <c r="C3360"/>
      <c r="D3360"/>
      <c r="E3360"/>
      <c r="AH3360"/>
      <c r="BG3360"/>
    </row>
    <row r="3361" spans="3:59" ht="15" x14ac:dyDescent="0.25">
      <c r="C3361"/>
      <c r="D3361"/>
      <c r="E3361"/>
      <c r="AH3361"/>
      <c r="BG3361"/>
    </row>
    <row r="3362" spans="3:59" ht="15" x14ac:dyDescent="0.25">
      <c r="C3362"/>
      <c r="D3362"/>
      <c r="E3362"/>
      <c r="AH3362"/>
      <c r="BG3362"/>
    </row>
    <row r="3363" spans="3:59" ht="15" x14ac:dyDescent="0.25">
      <c r="C3363"/>
      <c r="D3363"/>
      <c r="E3363"/>
      <c r="AH3363"/>
      <c r="BG3363"/>
    </row>
    <row r="3364" spans="3:59" ht="15" x14ac:dyDescent="0.25">
      <c r="C3364"/>
      <c r="D3364"/>
      <c r="E3364"/>
      <c r="AH3364"/>
      <c r="BG3364"/>
    </row>
    <row r="3365" spans="3:59" ht="15" x14ac:dyDescent="0.25">
      <c r="C3365"/>
      <c r="D3365"/>
      <c r="E3365"/>
      <c r="AH3365"/>
      <c r="BG3365"/>
    </row>
    <row r="3366" spans="3:59" ht="15" x14ac:dyDescent="0.25">
      <c r="C3366"/>
      <c r="D3366"/>
      <c r="E3366"/>
      <c r="AH3366"/>
      <c r="BG3366"/>
    </row>
    <row r="3367" spans="3:59" ht="15" x14ac:dyDescent="0.25">
      <c r="C3367"/>
      <c r="D3367"/>
      <c r="E3367"/>
      <c r="AH3367"/>
      <c r="BG3367"/>
    </row>
    <row r="3368" spans="3:59" ht="15" x14ac:dyDescent="0.25">
      <c r="C3368"/>
      <c r="D3368"/>
      <c r="E3368"/>
      <c r="AH3368"/>
      <c r="BG3368"/>
    </row>
    <row r="3369" spans="3:59" ht="15" x14ac:dyDescent="0.25">
      <c r="C3369"/>
      <c r="D3369"/>
      <c r="E3369"/>
      <c r="AH3369"/>
      <c r="BG3369"/>
    </row>
    <row r="3370" spans="3:59" ht="15" x14ac:dyDescent="0.25">
      <c r="C3370"/>
      <c r="D3370"/>
      <c r="E3370"/>
      <c r="AH3370"/>
      <c r="BG3370"/>
    </row>
    <row r="3371" spans="3:59" ht="15" x14ac:dyDescent="0.25">
      <c r="C3371"/>
      <c r="D3371"/>
      <c r="E3371"/>
      <c r="AH3371"/>
      <c r="BG3371"/>
    </row>
    <row r="3372" spans="3:59" ht="15" x14ac:dyDescent="0.25">
      <c r="C3372"/>
      <c r="D3372"/>
      <c r="E3372"/>
      <c r="AH3372"/>
      <c r="BG3372"/>
    </row>
    <row r="3373" spans="3:59" ht="15" x14ac:dyDescent="0.25">
      <c r="C3373"/>
      <c r="D3373"/>
      <c r="E3373"/>
      <c r="AH3373"/>
      <c r="BG3373"/>
    </row>
    <row r="3374" spans="3:59" ht="15" x14ac:dyDescent="0.25">
      <c r="C3374"/>
      <c r="D3374"/>
      <c r="E3374"/>
      <c r="AH3374"/>
      <c r="BG3374"/>
    </row>
    <row r="3375" spans="3:59" ht="15" x14ac:dyDescent="0.25">
      <c r="C3375"/>
      <c r="D3375"/>
      <c r="E3375"/>
      <c r="AH3375"/>
      <c r="BG3375"/>
    </row>
    <row r="3376" spans="3:59" ht="15" x14ac:dyDescent="0.25">
      <c r="C3376"/>
      <c r="D3376"/>
      <c r="E3376"/>
      <c r="AH3376"/>
      <c r="BG3376"/>
    </row>
    <row r="3377" spans="3:59" ht="15" x14ac:dyDescent="0.25">
      <c r="C3377"/>
      <c r="D3377"/>
      <c r="E3377"/>
      <c r="AH3377"/>
      <c r="BG3377"/>
    </row>
    <row r="3378" spans="3:59" ht="15" x14ac:dyDescent="0.25">
      <c r="C3378"/>
      <c r="D3378"/>
      <c r="E3378"/>
      <c r="AH3378"/>
      <c r="BG3378"/>
    </row>
    <row r="3379" spans="3:59" ht="15" x14ac:dyDescent="0.25">
      <c r="C3379"/>
      <c r="D3379"/>
      <c r="E3379"/>
      <c r="AH3379"/>
      <c r="BG3379"/>
    </row>
    <row r="3380" spans="3:59" ht="15" x14ac:dyDescent="0.25">
      <c r="C3380"/>
      <c r="D3380"/>
      <c r="E3380"/>
      <c r="AH3380"/>
      <c r="BG3380"/>
    </row>
    <row r="3381" spans="3:59" ht="15" x14ac:dyDescent="0.25">
      <c r="C3381"/>
      <c r="D3381"/>
      <c r="E3381"/>
      <c r="AH3381"/>
      <c r="BG3381"/>
    </row>
    <row r="3382" spans="3:59" ht="15" x14ac:dyDescent="0.25">
      <c r="C3382"/>
      <c r="D3382"/>
      <c r="E3382"/>
      <c r="AH3382"/>
      <c r="BG3382"/>
    </row>
    <row r="3383" spans="3:59" ht="15" x14ac:dyDescent="0.25">
      <c r="C3383"/>
      <c r="D3383"/>
      <c r="E3383"/>
      <c r="AH3383"/>
      <c r="BG3383"/>
    </row>
    <row r="3384" spans="3:59" ht="15" x14ac:dyDescent="0.25">
      <c r="C3384"/>
      <c r="D3384"/>
      <c r="E3384"/>
      <c r="AH3384"/>
      <c r="BG3384"/>
    </row>
    <row r="3385" spans="3:59" ht="15" x14ac:dyDescent="0.25">
      <c r="C3385"/>
      <c r="D3385"/>
      <c r="E3385"/>
      <c r="AH3385"/>
      <c r="BG3385"/>
    </row>
    <row r="3386" spans="3:59" ht="15" x14ac:dyDescent="0.25">
      <c r="C3386"/>
      <c r="D3386"/>
      <c r="E3386"/>
      <c r="AH3386"/>
      <c r="BG3386"/>
    </row>
    <row r="3387" spans="3:59" ht="15" x14ac:dyDescent="0.25">
      <c r="C3387"/>
      <c r="D3387"/>
      <c r="E3387"/>
      <c r="AH3387"/>
      <c r="BG3387"/>
    </row>
    <row r="3388" spans="3:59" ht="15" x14ac:dyDescent="0.25">
      <c r="C3388"/>
      <c r="D3388"/>
      <c r="E3388"/>
      <c r="AH3388"/>
      <c r="BG3388"/>
    </row>
    <row r="3389" spans="3:59" ht="15" x14ac:dyDescent="0.25">
      <c r="C3389"/>
      <c r="D3389"/>
      <c r="E3389"/>
      <c r="AH3389"/>
      <c r="BG3389"/>
    </row>
    <row r="3390" spans="3:59" ht="15" x14ac:dyDescent="0.25">
      <c r="C3390"/>
      <c r="D3390"/>
      <c r="E3390"/>
      <c r="AH3390"/>
      <c r="BG3390"/>
    </row>
    <row r="3391" spans="3:59" ht="15" x14ac:dyDescent="0.25">
      <c r="C3391"/>
      <c r="D3391"/>
      <c r="E3391"/>
      <c r="AH3391"/>
      <c r="BG3391"/>
    </row>
    <row r="3392" spans="3:59" ht="15" x14ac:dyDescent="0.25">
      <c r="C3392"/>
      <c r="D3392"/>
      <c r="E3392"/>
      <c r="AH3392"/>
      <c r="BG3392"/>
    </row>
    <row r="3393" spans="3:59" ht="15" x14ac:dyDescent="0.25">
      <c r="C3393"/>
      <c r="D3393"/>
      <c r="E3393"/>
      <c r="AH3393"/>
      <c r="BG3393"/>
    </row>
    <row r="3394" spans="3:59" ht="15" x14ac:dyDescent="0.25">
      <c r="C3394"/>
      <c r="D3394"/>
      <c r="E3394"/>
      <c r="AH3394"/>
      <c r="BG3394"/>
    </row>
    <row r="3395" spans="3:59" ht="15" x14ac:dyDescent="0.25">
      <c r="C3395"/>
      <c r="D3395"/>
      <c r="E3395"/>
      <c r="AH3395"/>
      <c r="BG3395"/>
    </row>
    <row r="3396" spans="3:59" ht="15" x14ac:dyDescent="0.25">
      <c r="C3396"/>
      <c r="D3396"/>
      <c r="E3396"/>
      <c r="AH3396"/>
      <c r="BG3396"/>
    </row>
    <row r="3397" spans="3:59" ht="15" x14ac:dyDescent="0.25">
      <c r="C3397"/>
      <c r="D3397"/>
      <c r="E3397"/>
      <c r="AH3397"/>
      <c r="BG3397"/>
    </row>
    <row r="3398" spans="3:59" ht="15" x14ac:dyDescent="0.25">
      <c r="C3398"/>
      <c r="D3398"/>
      <c r="E3398"/>
      <c r="AH3398"/>
      <c r="BG3398"/>
    </row>
    <row r="3399" spans="3:59" ht="15" x14ac:dyDescent="0.25">
      <c r="C3399"/>
      <c r="D3399"/>
      <c r="E3399"/>
      <c r="AH3399"/>
      <c r="BG3399"/>
    </row>
    <row r="3400" spans="3:59" ht="15" x14ac:dyDescent="0.25">
      <c r="C3400"/>
      <c r="D3400"/>
      <c r="E3400"/>
      <c r="AH3400"/>
      <c r="BG3400"/>
    </row>
    <row r="3401" spans="3:59" ht="15" x14ac:dyDescent="0.25">
      <c r="C3401"/>
      <c r="D3401"/>
      <c r="E3401"/>
      <c r="AH3401"/>
      <c r="BG3401"/>
    </row>
    <row r="3402" spans="3:59" ht="15" x14ac:dyDescent="0.25">
      <c r="C3402"/>
      <c r="D3402"/>
      <c r="E3402"/>
      <c r="AH3402"/>
      <c r="BG3402"/>
    </row>
    <row r="3403" spans="3:59" ht="15" x14ac:dyDescent="0.25">
      <c r="C3403"/>
      <c r="D3403"/>
      <c r="E3403"/>
      <c r="AH3403"/>
      <c r="BG3403"/>
    </row>
    <row r="3404" spans="3:59" ht="15" x14ac:dyDescent="0.25">
      <c r="C3404"/>
      <c r="D3404"/>
      <c r="E3404"/>
      <c r="AH3404"/>
      <c r="BG3404"/>
    </row>
    <row r="3405" spans="3:59" ht="15" x14ac:dyDescent="0.25">
      <c r="C3405"/>
      <c r="D3405"/>
      <c r="E3405"/>
      <c r="AH3405"/>
      <c r="BG3405"/>
    </row>
    <row r="3406" spans="3:59" ht="15" x14ac:dyDescent="0.25">
      <c r="C3406"/>
      <c r="D3406"/>
      <c r="E3406"/>
      <c r="AH3406"/>
      <c r="BG3406"/>
    </row>
    <row r="3407" spans="3:59" ht="15" x14ac:dyDescent="0.25">
      <c r="C3407"/>
      <c r="D3407"/>
      <c r="E3407"/>
      <c r="AH3407"/>
      <c r="BG3407"/>
    </row>
    <row r="3408" spans="3:59" ht="15" x14ac:dyDescent="0.25">
      <c r="C3408"/>
      <c r="D3408"/>
      <c r="E3408"/>
      <c r="AH3408"/>
      <c r="BG3408"/>
    </row>
    <row r="3409" spans="3:59" ht="15" x14ac:dyDescent="0.25">
      <c r="C3409"/>
      <c r="D3409"/>
      <c r="E3409"/>
      <c r="AH3409"/>
      <c r="BG3409"/>
    </row>
    <row r="3410" spans="3:59" ht="15" x14ac:dyDescent="0.25">
      <c r="C3410"/>
      <c r="D3410"/>
      <c r="E3410"/>
      <c r="AH3410"/>
      <c r="BG3410"/>
    </row>
    <row r="3411" spans="3:59" ht="15" x14ac:dyDescent="0.25">
      <c r="C3411"/>
      <c r="D3411"/>
      <c r="E3411"/>
      <c r="AH3411"/>
      <c r="BG3411"/>
    </row>
    <row r="3412" spans="3:59" ht="15" x14ac:dyDescent="0.25">
      <c r="C3412"/>
      <c r="D3412"/>
      <c r="E3412"/>
      <c r="AH3412"/>
      <c r="BG3412"/>
    </row>
    <row r="3413" spans="3:59" ht="15" x14ac:dyDescent="0.25">
      <c r="C3413"/>
      <c r="D3413"/>
      <c r="E3413"/>
      <c r="AH3413"/>
      <c r="BG3413"/>
    </row>
    <row r="3414" spans="3:59" ht="15" x14ac:dyDescent="0.25">
      <c r="C3414"/>
      <c r="D3414"/>
      <c r="E3414"/>
      <c r="AH3414"/>
      <c r="BG3414"/>
    </row>
    <row r="3415" spans="3:59" ht="15" x14ac:dyDescent="0.25">
      <c r="C3415"/>
      <c r="D3415"/>
      <c r="E3415"/>
      <c r="AH3415"/>
      <c r="BG3415"/>
    </row>
    <row r="3416" spans="3:59" ht="15" x14ac:dyDescent="0.25">
      <c r="C3416"/>
      <c r="D3416"/>
      <c r="E3416"/>
      <c r="AH3416"/>
      <c r="BG3416"/>
    </row>
    <row r="3417" spans="3:59" ht="15" x14ac:dyDescent="0.25">
      <c r="C3417"/>
      <c r="D3417"/>
      <c r="E3417"/>
      <c r="AH3417"/>
      <c r="BG3417"/>
    </row>
    <row r="3418" spans="3:59" ht="15" x14ac:dyDescent="0.25">
      <c r="C3418"/>
      <c r="D3418"/>
      <c r="E3418"/>
      <c r="AH3418"/>
      <c r="BG3418"/>
    </row>
    <row r="3419" spans="3:59" ht="15" x14ac:dyDescent="0.25">
      <c r="C3419"/>
      <c r="D3419"/>
      <c r="E3419"/>
      <c r="AH3419"/>
      <c r="BG3419"/>
    </row>
    <row r="3420" spans="3:59" ht="15" x14ac:dyDescent="0.25">
      <c r="C3420"/>
      <c r="D3420"/>
      <c r="E3420"/>
      <c r="AH3420"/>
      <c r="BG3420"/>
    </row>
    <row r="3421" spans="3:59" ht="15" x14ac:dyDescent="0.25">
      <c r="C3421"/>
      <c r="D3421"/>
      <c r="E3421"/>
      <c r="AH3421"/>
      <c r="BG3421"/>
    </row>
    <row r="3422" spans="3:59" ht="15" x14ac:dyDescent="0.25">
      <c r="C3422"/>
      <c r="D3422"/>
      <c r="E3422"/>
      <c r="AH3422"/>
      <c r="BG3422"/>
    </row>
    <row r="3423" spans="3:59" ht="15" x14ac:dyDescent="0.25">
      <c r="C3423"/>
      <c r="D3423"/>
      <c r="E3423"/>
      <c r="AH3423"/>
      <c r="BG3423"/>
    </row>
    <row r="3424" spans="3:59" ht="15" x14ac:dyDescent="0.25">
      <c r="C3424"/>
      <c r="D3424"/>
      <c r="E3424"/>
      <c r="AH3424"/>
      <c r="BG3424"/>
    </row>
    <row r="3425" spans="3:59" ht="15" x14ac:dyDescent="0.25">
      <c r="C3425"/>
      <c r="D3425"/>
      <c r="E3425"/>
      <c r="AH3425"/>
      <c r="BG3425"/>
    </row>
    <row r="3426" spans="3:59" ht="15" x14ac:dyDescent="0.25">
      <c r="C3426"/>
      <c r="D3426"/>
      <c r="E3426"/>
      <c r="AH3426"/>
      <c r="BG3426"/>
    </row>
    <row r="3427" spans="3:59" ht="15" x14ac:dyDescent="0.25">
      <c r="C3427"/>
      <c r="D3427"/>
      <c r="E3427"/>
      <c r="AH3427"/>
      <c r="BG3427"/>
    </row>
    <row r="3428" spans="3:59" ht="15" x14ac:dyDescent="0.25">
      <c r="C3428"/>
      <c r="D3428"/>
      <c r="E3428"/>
      <c r="AH3428"/>
      <c r="BG3428"/>
    </row>
    <row r="3429" spans="3:59" ht="15" x14ac:dyDescent="0.25">
      <c r="C3429"/>
      <c r="D3429"/>
      <c r="E3429"/>
      <c r="AH3429"/>
      <c r="BG3429"/>
    </row>
    <row r="3430" spans="3:59" ht="15" x14ac:dyDescent="0.25">
      <c r="C3430"/>
      <c r="D3430"/>
      <c r="E3430"/>
      <c r="AH3430"/>
      <c r="BG3430"/>
    </row>
    <row r="3431" spans="3:59" ht="15" x14ac:dyDescent="0.25">
      <c r="C3431"/>
      <c r="D3431"/>
      <c r="E3431"/>
      <c r="AH3431"/>
      <c r="BG3431"/>
    </row>
    <row r="3432" spans="3:59" ht="15" x14ac:dyDescent="0.25">
      <c r="C3432"/>
      <c r="D3432"/>
      <c r="E3432"/>
      <c r="AH3432"/>
      <c r="BG3432"/>
    </row>
    <row r="3433" spans="3:59" ht="15" x14ac:dyDescent="0.25">
      <c r="C3433"/>
      <c r="D3433"/>
      <c r="E3433"/>
      <c r="AH3433"/>
      <c r="BG3433"/>
    </row>
    <row r="3434" spans="3:59" ht="15" x14ac:dyDescent="0.25">
      <c r="C3434"/>
      <c r="D3434"/>
      <c r="E3434"/>
      <c r="AH3434"/>
      <c r="BG3434"/>
    </row>
    <row r="3435" spans="3:59" ht="15" x14ac:dyDescent="0.25">
      <c r="C3435"/>
      <c r="D3435"/>
      <c r="E3435"/>
      <c r="AH3435"/>
      <c r="BG3435"/>
    </row>
    <row r="3436" spans="3:59" ht="15" x14ac:dyDescent="0.25">
      <c r="C3436"/>
      <c r="D3436"/>
      <c r="E3436"/>
      <c r="AH3436"/>
      <c r="BG3436"/>
    </row>
    <row r="3437" spans="3:59" ht="15" x14ac:dyDescent="0.25">
      <c r="C3437"/>
      <c r="D3437"/>
      <c r="E3437"/>
      <c r="AH3437"/>
      <c r="BG3437"/>
    </row>
    <row r="3438" spans="3:59" ht="15" x14ac:dyDescent="0.25">
      <c r="C3438"/>
      <c r="D3438"/>
      <c r="E3438"/>
      <c r="AH3438"/>
      <c r="BG3438"/>
    </row>
    <row r="3439" spans="3:59" ht="15" x14ac:dyDescent="0.25">
      <c r="C3439"/>
      <c r="D3439"/>
      <c r="E3439"/>
      <c r="AH3439"/>
      <c r="BG3439"/>
    </row>
    <row r="3440" spans="3:59" ht="15" x14ac:dyDescent="0.25">
      <c r="C3440"/>
      <c r="D3440"/>
      <c r="E3440"/>
      <c r="AH3440"/>
      <c r="BG3440"/>
    </row>
    <row r="3441" spans="3:59" ht="15" x14ac:dyDescent="0.25">
      <c r="C3441"/>
      <c r="D3441"/>
      <c r="E3441"/>
      <c r="AH3441"/>
      <c r="BG3441"/>
    </row>
    <row r="3442" spans="3:59" ht="15" x14ac:dyDescent="0.25">
      <c r="C3442"/>
      <c r="D3442"/>
      <c r="E3442"/>
      <c r="AH3442"/>
      <c r="BG3442"/>
    </row>
    <row r="3443" spans="3:59" ht="15" x14ac:dyDescent="0.25">
      <c r="C3443"/>
      <c r="D3443"/>
      <c r="E3443"/>
      <c r="AH3443"/>
      <c r="BG3443"/>
    </row>
    <row r="3444" spans="3:59" ht="15" x14ac:dyDescent="0.25">
      <c r="C3444"/>
      <c r="D3444"/>
      <c r="E3444"/>
      <c r="AH3444"/>
      <c r="BG3444"/>
    </row>
    <row r="3445" spans="3:59" ht="15" x14ac:dyDescent="0.25">
      <c r="C3445"/>
      <c r="D3445"/>
      <c r="E3445"/>
      <c r="AH3445"/>
      <c r="BG3445"/>
    </row>
    <row r="3446" spans="3:59" ht="15" x14ac:dyDescent="0.25">
      <c r="C3446"/>
      <c r="D3446"/>
      <c r="E3446"/>
      <c r="AH3446"/>
      <c r="BG3446"/>
    </row>
    <row r="3447" spans="3:59" ht="15" x14ac:dyDescent="0.25">
      <c r="C3447"/>
      <c r="D3447"/>
      <c r="E3447"/>
      <c r="AH3447"/>
      <c r="BG3447"/>
    </row>
    <row r="3448" spans="3:59" ht="15" x14ac:dyDescent="0.25">
      <c r="C3448"/>
      <c r="D3448"/>
      <c r="E3448"/>
      <c r="AH3448"/>
      <c r="BG3448"/>
    </row>
    <row r="3449" spans="3:59" ht="15" x14ac:dyDescent="0.25">
      <c r="C3449"/>
      <c r="D3449"/>
      <c r="E3449"/>
      <c r="AH3449"/>
      <c r="BG3449"/>
    </row>
    <row r="3450" spans="3:59" ht="15" x14ac:dyDescent="0.25">
      <c r="C3450"/>
      <c r="D3450"/>
      <c r="E3450"/>
      <c r="AH3450"/>
      <c r="BG3450"/>
    </row>
    <row r="3451" spans="3:59" ht="15" x14ac:dyDescent="0.25">
      <c r="C3451"/>
      <c r="D3451"/>
      <c r="E3451"/>
      <c r="AH3451"/>
      <c r="BG3451"/>
    </row>
    <row r="3452" spans="3:59" ht="15" x14ac:dyDescent="0.25">
      <c r="C3452"/>
      <c r="D3452"/>
      <c r="E3452"/>
      <c r="AH3452"/>
      <c r="BG3452"/>
    </row>
    <row r="3453" spans="3:59" ht="15" x14ac:dyDescent="0.25">
      <c r="C3453"/>
      <c r="D3453"/>
      <c r="E3453"/>
      <c r="AH3453"/>
      <c r="BG3453"/>
    </row>
    <row r="3454" spans="3:59" ht="15" x14ac:dyDescent="0.25">
      <c r="C3454"/>
      <c r="D3454"/>
      <c r="E3454"/>
      <c r="AH3454"/>
      <c r="BG3454"/>
    </row>
    <row r="3455" spans="3:59" ht="15" x14ac:dyDescent="0.25">
      <c r="C3455"/>
      <c r="D3455"/>
      <c r="E3455"/>
      <c r="AH3455"/>
      <c r="BG3455"/>
    </row>
    <row r="3456" spans="3:59" ht="15" x14ac:dyDescent="0.25">
      <c r="C3456"/>
      <c r="D3456"/>
      <c r="E3456"/>
      <c r="AH3456"/>
      <c r="BG3456"/>
    </row>
    <row r="3457" spans="3:59" ht="15" x14ac:dyDescent="0.25">
      <c r="C3457"/>
      <c r="D3457"/>
      <c r="E3457"/>
      <c r="AH3457"/>
      <c r="BG3457"/>
    </row>
    <row r="3458" spans="3:59" ht="15" x14ac:dyDescent="0.25">
      <c r="C3458"/>
      <c r="D3458"/>
      <c r="E3458"/>
      <c r="AH3458"/>
      <c r="BG3458"/>
    </row>
    <row r="3459" spans="3:59" ht="15" x14ac:dyDescent="0.25">
      <c r="C3459"/>
      <c r="D3459"/>
      <c r="E3459"/>
      <c r="AH3459"/>
      <c r="BG3459"/>
    </row>
    <row r="3460" spans="3:59" ht="15" x14ac:dyDescent="0.25">
      <c r="C3460"/>
      <c r="D3460"/>
      <c r="E3460"/>
      <c r="AH3460"/>
      <c r="BG3460"/>
    </row>
    <row r="3461" spans="3:59" ht="15" x14ac:dyDescent="0.25">
      <c r="C3461"/>
      <c r="D3461"/>
      <c r="E3461"/>
      <c r="AH3461"/>
      <c r="BG3461"/>
    </row>
    <row r="3462" spans="3:59" ht="15" x14ac:dyDescent="0.25">
      <c r="C3462"/>
      <c r="D3462"/>
      <c r="E3462"/>
      <c r="AH3462"/>
      <c r="BG3462"/>
    </row>
    <row r="3463" spans="3:59" ht="15" x14ac:dyDescent="0.25">
      <c r="C3463"/>
      <c r="D3463"/>
      <c r="E3463"/>
      <c r="AH3463"/>
      <c r="BG3463"/>
    </row>
    <row r="3464" spans="3:59" ht="15" x14ac:dyDescent="0.25">
      <c r="C3464"/>
      <c r="D3464"/>
      <c r="E3464"/>
      <c r="AH3464"/>
      <c r="BG3464"/>
    </row>
    <row r="3465" spans="3:59" ht="15" x14ac:dyDescent="0.25">
      <c r="C3465"/>
      <c r="D3465"/>
      <c r="E3465"/>
      <c r="AH3465"/>
      <c r="BG3465"/>
    </row>
    <row r="3466" spans="3:59" ht="15" x14ac:dyDescent="0.25">
      <c r="C3466"/>
      <c r="D3466"/>
      <c r="E3466"/>
      <c r="AH3466"/>
      <c r="BG3466"/>
    </row>
    <row r="3467" spans="3:59" ht="15" x14ac:dyDescent="0.25">
      <c r="C3467"/>
      <c r="D3467"/>
      <c r="E3467"/>
      <c r="AH3467"/>
      <c r="BG3467"/>
    </row>
    <row r="3468" spans="3:59" ht="15" x14ac:dyDescent="0.25">
      <c r="C3468"/>
      <c r="D3468"/>
      <c r="E3468"/>
      <c r="AH3468"/>
      <c r="BG3468"/>
    </row>
    <row r="3469" spans="3:59" ht="15" x14ac:dyDescent="0.25">
      <c r="C3469"/>
      <c r="D3469"/>
      <c r="E3469"/>
      <c r="AH3469"/>
      <c r="BG3469"/>
    </row>
    <row r="3470" spans="3:59" ht="15" x14ac:dyDescent="0.25">
      <c r="C3470"/>
      <c r="D3470"/>
      <c r="E3470"/>
      <c r="AH3470"/>
      <c r="BG3470"/>
    </row>
    <row r="3471" spans="3:59" ht="15" x14ac:dyDescent="0.25">
      <c r="C3471"/>
      <c r="D3471"/>
      <c r="E3471"/>
      <c r="AH3471"/>
      <c r="BG3471"/>
    </row>
    <row r="3472" spans="3:59" ht="15" x14ac:dyDescent="0.25">
      <c r="C3472"/>
      <c r="D3472"/>
      <c r="E3472"/>
      <c r="AH3472"/>
      <c r="BG3472"/>
    </row>
    <row r="3473" spans="3:59" ht="15" x14ac:dyDescent="0.25">
      <c r="C3473"/>
      <c r="D3473"/>
      <c r="E3473"/>
      <c r="AH3473"/>
      <c r="BG3473"/>
    </row>
    <row r="3474" spans="3:59" ht="15" x14ac:dyDescent="0.25">
      <c r="C3474"/>
      <c r="D3474"/>
      <c r="E3474"/>
      <c r="AH3474"/>
      <c r="BG3474"/>
    </row>
    <row r="3475" spans="3:59" ht="15" x14ac:dyDescent="0.25">
      <c r="C3475"/>
      <c r="D3475"/>
      <c r="E3475"/>
      <c r="AH3475"/>
      <c r="BG3475"/>
    </row>
    <row r="3476" spans="3:59" ht="15" x14ac:dyDescent="0.25">
      <c r="C3476"/>
      <c r="D3476"/>
      <c r="E3476"/>
      <c r="AH3476"/>
      <c r="BG3476"/>
    </row>
    <row r="3477" spans="3:59" ht="15" x14ac:dyDescent="0.25">
      <c r="C3477"/>
      <c r="D3477"/>
      <c r="E3477"/>
      <c r="AH3477"/>
      <c r="BG3477"/>
    </row>
    <row r="3478" spans="3:59" ht="15" x14ac:dyDescent="0.25">
      <c r="C3478"/>
      <c r="D3478"/>
      <c r="E3478"/>
      <c r="AH3478"/>
      <c r="BG3478"/>
    </row>
    <row r="3479" spans="3:59" ht="15" x14ac:dyDescent="0.25">
      <c r="C3479"/>
      <c r="D3479"/>
      <c r="E3479"/>
      <c r="AH3479"/>
      <c r="BG3479"/>
    </row>
    <row r="3480" spans="3:59" ht="15" x14ac:dyDescent="0.25">
      <c r="C3480"/>
      <c r="D3480"/>
      <c r="E3480"/>
      <c r="AH3480"/>
      <c r="BG3480"/>
    </row>
    <row r="3481" spans="3:59" ht="15" x14ac:dyDescent="0.25">
      <c r="C3481"/>
      <c r="D3481"/>
      <c r="E3481"/>
      <c r="AH3481"/>
      <c r="BG3481"/>
    </row>
    <row r="3482" spans="3:59" ht="15" x14ac:dyDescent="0.25">
      <c r="C3482"/>
      <c r="D3482"/>
      <c r="E3482"/>
      <c r="AH3482"/>
      <c r="BG3482"/>
    </row>
    <row r="3483" spans="3:59" ht="15" x14ac:dyDescent="0.25">
      <c r="C3483"/>
      <c r="D3483"/>
      <c r="E3483"/>
      <c r="AH3483"/>
      <c r="BG3483"/>
    </row>
    <row r="3484" spans="3:59" ht="15" x14ac:dyDescent="0.25">
      <c r="C3484"/>
      <c r="D3484"/>
      <c r="E3484"/>
      <c r="AH3484"/>
      <c r="BG3484"/>
    </row>
    <row r="3485" spans="3:59" ht="15" x14ac:dyDescent="0.25">
      <c r="C3485"/>
      <c r="D3485"/>
      <c r="E3485"/>
      <c r="AH3485"/>
      <c r="BG3485"/>
    </row>
    <row r="3486" spans="3:59" ht="15" x14ac:dyDescent="0.25">
      <c r="C3486"/>
      <c r="D3486"/>
      <c r="E3486"/>
      <c r="AH3486"/>
      <c r="BG3486"/>
    </row>
    <row r="3487" spans="3:59" ht="15" x14ac:dyDescent="0.25">
      <c r="C3487"/>
      <c r="D3487"/>
      <c r="E3487"/>
      <c r="AH3487"/>
      <c r="BG3487"/>
    </row>
    <row r="3488" spans="3:59" ht="15" x14ac:dyDescent="0.25">
      <c r="C3488"/>
      <c r="D3488"/>
      <c r="E3488"/>
      <c r="AH3488"/>
      <c r="BG3488"/>
    </row>
    <row r="3489" spans="3:59" ht="15" x14ac:dyDescent="0.25">
      <c r="C3489"/>
      <c r="D3489"/>
      <c r="E3489"/>
      <c r="AH3489"/>
      <c r="BG3489"/>
    </row>
    <row r="3490" spans="3:59" ht="15" x14ac:dyDescent="0.25">
      <c r="C3490"/>
      <c r="D3490"/>
      <c r="E3490"/>
      <c r="AH3490"/>
      <c r="BG3490"/>
    </row>
    <row r="3491" spans="3:59" ht="15" x14ac:dyDescent="0.25">
      <c r="C3491"/>
      <c r="D3491"/>
      <c r="E3491"/>
      <c r="AH3491"/>
      <c r="BG3491"/>
    </row>
    <row r="3492" spans="3:59" ht="15" x14ac:dyDescent="0.25">
      <c r="C3492"/>
      <c r="D3492"/>
      <c r="E3492"/>
      <c r="AH3492"/>
      <c r="BG3492"/>
    </row>
    <row r="3493" spans="3:59" ht="15" x14ac:dyDescent="0.25">
      <c r="C3493"/>
      <c r="D3493"/>
      <c r="E3493"/>
      <c r="AH3493"/>
      <c r="BG3493"/>
    </row>
    <row r="3494" spans="3:59" ht="15" x14ac:dyDescent="0.25">
      <c r="C3494"/>
      <c r="D3494"/>
      <c r="E3494"/>
      <c r="AH3494"/>
      <c r="BG3494"/>
    </row>
    <row r="3495" spans="3:59" ht="15" x14ac:dyDescent="0.25">
      <c r="C3495"/>
      <c r="D3495"/>
      <c r="E3495"/>
      <c r="AH3495"/>
      <c r="BG3495"/>
    </row>
    <row r="3496" spans="3:59" ht="15" x14ac:dyDescent="0.25">
      <c r="C3496"/>
      <c r="D3496"/>
      <c r="E3496"/>
      <c r="AH3496"/>
      <c r="BG3496"/>
    </row>
    <row r="3497" spans="3:59" ht="15" x14ac:dyDescent="0.25">
      <c r="C3497"/>
      <c r="D3497"/>
      <c r="E3497"/>
      <c r="AH3497"/>
      <c r="BG3497"/>
    </row>
    <row r="3498" spans="3:59" ht="15" x14ac:dyDescent="0.25">
      <c r="C3498"/>
      <c r="D3498"/>
      <c r="E3498"/>
      <c r="AH3498"/>
      <c r="BG3498"/>
    </row>
    <row r="3499" spans="3:59" ht="15" x14ac:dyDescent="0.25">
      <c r="C3499"/>
      <c r="D3499"/>
      <c r="E3499"/>
      <c r="AH3499"/>
      <c r="BG3499"/>
    </row>
    <row r="3500" spans="3:59" ht="15" x14ac:dyDescent="0.25">
      <c r="C3500"/>
      <c r="D3500"/>
      <c r="E3500"/>
      <c r="AH3500"/>
      <c r="BG3500"/>
    </row>
    <row r="3501" spans="3:59" ht="15" x14ac:dyDescent="0.25">
      <c r="C3501"/>
      <c r="D3501"/>
      <c r="E3501"/>
      <c r="AH3501"/>
      <c r="BG3501"/>
    </row>
    <row r="3502" spans="3:59" ht="15" x14ac:dyDescent="0.25">
      <c r="C3502"/>
      <c r="D3502"/>
      <c r="E3502"/>
      <c r="AH3502"/>
      <c r="BG3502"/>
    </row>
    <row r="3503" spans="3:59" ht="15" x14ac:dyDescent="0.25">
      <c r="C3503"/>
      <c r="D3503"/>
      <c r="E3503"/>
      <c r="AH3503"/>
      <c r="BG3503"/>
    </row>
    <row r="3504" spans="3:59" ht="15" x14ac:dyDescent="0.25">
      <c r="C3504"/>
      <c r="D3504"/>
      <c r="E3504"/>
      <c r="AH3504"/>
      <c r="BG3504"/>
    </row>
    <row r="3505" spans="3:59" ht="15" x14ac:dyDescent="0.25">
      <c r="C3505"/>
      <c r="D3505"/>
      <c r="E3505"/>
      <c r="AH3505"/>
      <c r="BG3505"/>
    </row>
    <row r="3506" spans="3:59" ht="15" x14ac:dyDescent="0.25">
      <c r="C3506"/>
      <c r="D3506"/>
      <c r="E3506"/>
      <c r="AH3506"/>
      <c r="BG3506"/>
    </row>
    <row r="3507" spans="3:59" ht="15" x14ac:dyDescent="0.25">
      <c r="C3507"/>
      <c r="D3507"/>
      <c r="E3507"/>
      <c r="AH3507"/>
      <c r="BG3507"/>
    </row>
    <row r="3508" spans="3:59" ht="15" x14ac:dyDescent="0.25">
      <c r="C3508"/>
      <c r="D3508"/>
      <c r="E3508"/>
      <c r="AH3508"/>
      <c r="BG3508"/>
    </row>
    <row r="3509" spans="3:59" ht="15" x14ac:dyDescent="0.25">
      <c r="C3509"/>
      <c r="D3509"/>
      <c r="E3509"/>
      <c r="AH3509"/>
      <c r="BG3509"/>
    </row>
    <row r="3510" spans="3:59" ht="15" x14ac:dyDescent="0.25">
      <c r="C3510"/>
      <c r="D3510"/>
      <c r="E3510"/>
      <c r="AH3510"/>
      <c r="BG3510"/>
    </row>
    <row r="3511" spans="3:59" ht="15" x14ac:dyDescent="0.25">
      <c r="C3511"/>
      <c r="D3511"/>
      <c r="E3511"/>
      <c r="AH3511"/>
      <c r="BG3511"/>
    </row>
    <row r="3512" spans="3:59" ht="15" x14ac:dyDescent="0.25">
      <c r="C3512"/>
      <c r="D3512"/>
      <c r="E3512"/>
      <c r="AH3512"/>
      <c r="BG3512"/>
    </row>
    <row r="3513" spans="3:59" ht="15" x14ac:dyDescent="0.25">
      <c r="C3513"/>
      <c r="D3513"/>
      <c r="E3513"/>
      <c r="AH3513"/>
      <c r="BG3513"/>
    </row>
    <row r="3514" spans="3:59" ht="15" x14ac:dyDescent="0.25">
      <c r="C3514"/>
      <c r="D3514"/>
      <c r="E3514"/>
      <c r="AH3514"/>
      <c r="BG3514"/>
    </row>
    <row r="3515" spans="3:59" ht="15" x14ac:dyDescent="0.25">
      <c r="C3515"/>
      <c r="D3515"/>
      <c r="E3515"/>
      <c r="AH3515"/>
      <c r="BG3515"/>
    </row>
    <row r="3516" spans="3:59" ht="15" x14ac:dyDescent="0.25">
      <c r="C3516"/>
      <c r="D3516"/>
      <c r="E3516"/>
      <c r="AH3516"/>
      <c r="BG3516"/>
    </row>
    <row r="3517" spans="3:59" ht="15" x14ac:dyDescent="0.25">
      <c r="C3517"/>
      <c r="D3517"/>
      <c r="E3517"/>
      <c r="AH3517"/>
      <c r="BG3517"/>
    </row>
    <row r="3518" spans="3:59" ht="15" x14ac:dyDescent="0.25">
      <c r="C3518"/>
      <c r="D3518"/>
      <c r="E3518"/>
      <c r="AH3518"/>
      <c r="BG3518"/>
    </row>
    <row r="3519" spans="3:59" ht="15" x14ac:dyDescent="0.25">
      <c r="C3519"/>
      <c r="D3519"/>
      <c r="E3519"/>
      <c r="AH3519"/>
      <c r="BG3519"/>
    </row>
    <row r="3520" spans="3:59" ht="15" x14ac:dyDescent="0.25">
      <c r="C3520"/>
      <c r="D3520"/>
      <c r="E3520"/>
      <c r="AH3520"/>
      <c r="BG3520"/>
    </row>
    <row r="3521" spans="3:59" ht="15" x14ac:dyDescent="0.25">
      <c r="C3521"/>
      <c r="D3521"/>
      <c r="E3521"/>
      <c r="AH3521"/>
      <c r="BG3521"/>
    </row>
    <row r="3522" spans="3:59" ht="15" x14ac:dyDescent="0.25">
      <c r="C3522"/>
      <c r="D3522"/>
      <c r="E3522"/>
      <c r="AH3522"/>
      <c r="BG3522"/>
    </row>
    <row r="3523" spans="3:59" ht="15" x14ac:dyDescent="0.25">
      <c r="C3523"/>
      <c r="D3523"/>
      <c r="E3523"/>
      <c r="AH3523"/>
      <c r="BG3523"/>
    </row>
    <row r="3524" spans="3:59" ht="15" x14ac:dyDescent="0.25">
      <c r="C3524"/>
      <c r="D3524"/>
      <c r="E3524"/>
      <c r="AH3524"/>
      <c r="BG3524"/>
    </row>
    <row r="3525" spans="3:59" ht="15" x14ac:dyDescent="0.25">
      <c r="C3525"/>
      <c r="D3525"/>
      <c r="E3525"/>
      <c r="AH3525"/>
      <c r="BG3525"/>
    </row>
    <row r="3526" spans="3:59" ht="15" x14ac:dyDescent="0.25">
      <c r="C3526"/>
      <c r="D3526"/>
      <c r="E3526"/>
      <c r="AH3526"/>
      <c r="BG3526"/>
    </row>
    <row r="3527" spans="3:59" ht="15" x14ac:dyDescent="0.25">
      <c r="C3527"/>
      <c r="D3527"/>
      <c r="E3527"/>
      <c r="AH3527"/>
      <c r="BG3527"/>
    </row>
    <row r="3528" spans="3:59" ht="15" x14ac:dyDescent="0.25">
      <c r="C3528"/>
      <c r="D3528"/>
      <c r="E3528"/>
      <c r="AH3528"/>
      <c r="BG3528"/>
    </row>
    <row r="3529" spans="3:59" ht="15" x14ac:dyDescent="0.25">
      <c r="C3529"/>
      <c r="D3529"/>
      <c r="E3529"/>
      <c r="AH3529"/>
      <c r="BG3529"/>
    </row>
    <row r="3530" spans="3:59" ht="15" x14ac:dyDescent="0.25">
      <c r="C3530"/>
      <c r="D3530"/>
      <c r="E3530"/>
      <c r="AH3530"/>
      <c r="BG3530"/>
    </row>
    <row r="3531" spans="3:59" ht="15" x14ac:dyDescent="0.25">
      <c r="C3531"/>
      <c r="D3531"/>
      <c r="E3531"/>
      <c r="AH3531"/>
      <c r="BG3531"/>
    </row>
    <row r="3532" spans="3:59" ht="15" x14ac:dyDescent="0.25">
      <c r="C3532"/>
      <c r="D3532"/>
      <c r="E3532"/>
      <c r="AH3532"/>
      <c r="BG3532"/>
    </row>
    <row r="3533" spans="3:59" ht="15" x14ac:dyDescent="0.25">
      <c r="C3533"/>
      <c r="D3533"/>
      <c r="E3533"/>
      <c r="AH3533"/>
      <c r="BG3533"/>
    </row>
    <row r="3534" spans="3:59" ht="15" x14ac:dyDescent="0.25">
      <c r="C3534"/>
      <c r="D3534"/>
      <c r="E3534"/>
      <c r="AH3534"/>
      <c r="BG3534"/>
    </row>
    <row r="3535" spans="3:59" ht="15" x14ac:dyDescent="0.25">
      <c r="C3535"/>
      <c r="D3535"/>
      <c r="E3535"/>
      <c r="AH3535"/>
      <c r="BG3535"/>
    </row>
    <row r="3536" spans="3:59" ht="15" x14ac:dyDescent="0.25">
      <c r="C3536"/>
      <c r="D3536"/>
      <c r="E3536"/>
      <c r="AH3536"/>
      <c r="BG3536"/>
    </row>
    <row r="3537" spans="3:59" ht="15" x14ac:dyDescent="0.25">
      <c r="C3537"/>
      <c r="D3537"/>
      <c r="E3537"/>
      <c r="AH3537"/>
      <c r="BG3537"/>
    </row>
    <row r="3538" spans="3:59" ht="15" x14ac:dyDescent="0.25">
      <c r="C3538"/>
      <c r="D3538"/>
      <c r="E3538"/>
      <c r="AH3538"/>
      <c r="BG3538"/>
    </row>
    <row r="3539" spans="3:59" ht="15" x14ac:dyDescent="0.25">
      <c r="C3539"/>
      <c r="D3539"/>
      <c r="E3539"/>
      <c r="AH3539"/>
      <c r="BG3539"/>
    </row>
    <row r="3540" spans="3:59" ht="15" x14ac:dyDescent="0.25">
      <c r="C3540"/>
      <c r="D3540"/>
      <c r="E3540"/>
      <c r="AH3540"/>
      <c r="BG3540"/>
    </row>
    <row r="3541" spans="3:59" ht="15" x14ac:dyDescent="0.25">
      <c r="C3541"/>
      <c r="D3541"/>
      <c r="E3541"/>
      <c r="AH3541"/>
      <c r="BG3541"/>
    </row>
    <row r="3542" spans="3:59" ht="15" x14ac:dyDescent="0.25">
      <c r="C3542"/>
      <c r="D3542"/>
      <c r="E3542"/>
      <c r="AH3542"/>
      <c r="BG3542"/>
    </row>
    <row r="3543" spans="3:59" ht="15" x14ac:dyDescent="0.25">
      <c r="C3543"/>
      <c r="D3543"/>
      <c r="E3543"/>
      <c r="AH3543"/>
      <c r="BG3543"/>
    </row>
    <row r="3544" spans="3:59" ht="15" x14ac:dyDescent="0.25">
      <c r="C3544"/>
      <c r="D3544"/>
      <c r="E3544"/>
      <c r="AH3544"/>
      <c r="BG3544"/>
    </row>
    <row r="3545" spans="3:59" ht="15" x14ac:dyDescent="0.25">
      <c r="C3545"/>
      <c r="D3545"/>
      <c r="E3545"/>
      <c r="AH3545"/>
      <c r="BG3545"/>
    </row>
    <row r="3546" spans="3:59" ht="15" x14ac:dyDescent="0.25">
      <c r="C3546"/>
      <c r="D3546"/>
      <c r="E3546"/>
      <c r="AH3546"/>
      <c r="BG3546"/>
    </row>
    <row r="3547" spans="3:59" ht="15" x14ac:dyDescent="0.25">
      <c r="C3547"/>
      <c r="D3547"/>
      <c r="E3547"/>
      <c r="AH3547"/>
      <c r="BG3547"/>
    </row>
    <row r="3548" spans="3:59" ht="15" x14ac:dyDescent="0.25">
      <c r="C3548"/>
      <c r="D3548"/>
      <c r="E3548"/>
      <c r="AH3548"/>
      <c r="BG3548"/>
    </row>
    <row r="3549" spans="3:59" ht="15" x14ac:dyDescent="0.25">
      <c r="C3549"/>
      <c r="D3549"/>
      <c r="E3549"/>
      <c r="AH3549"/>
      <c r="BG3549"/>
    </row>
    <row r="3550" spans="3:59" ht="15" x14ac:dyDescent="0.25">
      <c r="C3550"/>
      <c r="D3550"/>
      <c r="E3550"/>
      <c r="AH3550"/>
      <c r="BG3550"/>
    </row>
    <row r="3551" spans="3:59" ht="15" x14ac:dyDescent="0.25">
      <c r="C3551"/>
      <c r="D3551"/>
      <c r="E3551"/>
      <c r="AH3551"/>
      <c r="BG3551"/>
    </row>
    <row r="3552" spans="3:59" ht="15" x14ac:dyDescent="0.25">
      <c r="C3552"/>
      <c r="D3552"/>
      <c r="E3552"/>
      <c r="AH3552"/>
      <c r="BG3552"/>
    </row>
    <row r="3553" spans="3:59" ht="15" x14ac:dyDescent="0.25">
      <c r="C3553"/>
      <c r="D3553"/>
      <c r="E3553"/>
      <c r="AH3553"/>
      <c r="BG3553"/>
    </row>
    <row r="3554" spans="3:59" ht="15" x14ac:dyDescent="0.25">
      <c r="C3554"/>
      <c r="D3554"/>
      <c r="E3554"/>
      <c r="AH3554"/>
      <c r="BG3554"/>
    </row>
    <row r="3555" spans="3:59" ht="15" x14ac:dyDescent="0.25">
      <c r="C3555"/>
      <c r="D3555"/>
      <c r="E3555"/>
      <c r="AH3555"/>
      <c r="BG3555"/>
    </row>
    <row r="3556" spans="3:59" ht="15" x14ac:dyDescent="0.25">
      <c r="C3556"/>
      <c r="D3556"/>
      <c r="E3556"/>
      <c r="AH3556"/>
      <c r="BG3556"/>
    </row>
    <row r="3557" spans="3:59" ht="15" x14ac:dyDescent="0.25">
      <c r="C3557"/>
      <c r="D3557"/>
      <c r="E3557"/>
      <c r="AH3557"/>
      <c r="BG3557"/>
    </row>
    <row r="3558" spans="3:59" ht="15" x14ac:dyDescent="0.25">
      <c r="C3558"/>
      <c r="D3558"/>
      <c r="E3558"/>
      <c r="AH3558"/>
      <c r="BG3558"/>
    </row>
    <row r="3559" spans="3:59" ht="15" x14ac:dyDescent="0.25">
      <c r="C3559"/>
      <c r="D3559"/>
      <c r="E3559"/>
      <c r="AH3559"/>
      <c r="BG3559"/>
    </row>
    <row r="3560" spans="3:59" ht="15" x14ac:dyDescent="0.25">
      <c r="C3560"/>
      <c r="D3560"/>
      <c r="E3560"/>
      <c r="AH3560"/>
      <c r="BG3560"/>
    </row>
    <row r="3561" spans="3:59" ht="15" x14ac:dyDescent="0.25">
      <c r="C3561"/>
      <c r="D3561"/>
      <c r="E3561"/>
      <c r="AH3561"/>
      <c r="BG3561"/>
    </row>
    <row r="3562" spans="3:59" ht="15" x14ac:dyDescent="0.25">
      <c r="C3562"/>
      <c r="D3562"/>
      <c r="E3562"/>
      <c r="AH3562"/>
      <c r="BG3562"/>
    </row>
    <row r="3563" spans="3:59" ht="15" x14ac:dyDescent="0.25">
      <c r="C3563"/>
      <c r="D3563"/>
      <c r="E3563"/>
      <c r="AH3563"/>
      <c r="BG3563"/>
    </row>
    <row r="3564" spans="3:59" ht="15" x14ac:dyDescent="0.25">
      <c r="C3564"/>
      <c r="D3564"/>
      <c r="E3564"/>
      <c r="AH3564"/>
      <c r="BG3564"/>
    </row>
    <row r="3565" spans="3:59" ht="15" x14ac:dyDescent="0.25">
      <c r="C3565"/>
      <c r="D3565"/>
      <c r="E3565"/>
      <c r="AH3565"/>
      <c r="BG3565"/>
    </row>
    <row r="3566" spans="3:59" ht="15" x14ac:dyDescent="0.25">
      <c r="C3566"/>
      <c r="D3566"/>
      <c r="E3566"/>
      <c r="AH3566"/>
      <c r="BG3566"/>
    </row>
    <row r="3567" spans="3:59" ht="15" x14ac:dyDescent="0.25">
      <c r="C3567"/>
      <c r="D3567"/>
      <c r="E3567"/>
      <c r="AH3567"/>
      <c r="BG3567"/>
    </row>
    <row r="3568" spans="3:59" ht="15" x14ac:dyDescent="0.25">
      <c r="C3568"/>
      <c r="D3568"/>
      <c r="E3568"/>
      <c r="AH3568"/>
      <c r="BG3568"/>
    </row>
    <row r="3569" spans="3:59" ht="15" x14ac:dyDescent="0.25">
      <c r="C3569"/>
      <c r="D3569"/>
      <c r="E3569"/>
      <c r="AH3569"/>
      <c r="BG3569"/>
    </row>
    <row r="3570" spans="3:59" ht="15" x14ac:dyDescent="0.25">
      <c r="C3570"/>
      <c r="D3570"/>
      <c r="E3570"/>
      <c r="AH3570"/>
      <c r="BG3570"/>
    </row>
    <row r="3571" spans="3:59" ht="15" x14ac:dyDescent="0.25">
      <c r="C3571"/>
      <c r="D3571"/>
      <c r="E3571"/>
      <c r="AH3571"/>
      <c r="BG3571"/>
    </row>
    <row r="3572" spans="3:59" ht="15" x14ac:dyDescent="0.25">
      <c r="C3572"/>
      <c r="D3572"/>
      <c r="E3572"/>
      <c r="AH3572"/>
      <c r="BG3572"/>
    </row>
    <row r="3573" spans="3:59" ht="15" x14ac:dyDescent="0.25">
      <c r="C3573"/>
      <c r="D3573"/>
      <c r="E3573"/>
      <c r="AH3573"/>
      <c r="BG3573"/>
    </row>
    <row r="3574" spans="3:59" ht="15" x14ac:dyDescent="0.25">
      <c r="C3574"/>
      <c r="D3574"/>
      <c r="E3574"/>
      <c r="AH3574"/>
      <c r="BG3574"/>
    </row>
    <row r="3575" spans="3:59" ht="15" x14ac:dyDescent="0.25">
      <c r="C3575"/>
      <c r="D3575"/>
      <c r="E3575"/>
      <c r="AH3575"/>
      <c r="BG3575"/>
    </row>
    <row r="3576" spans="3:59" ht="15" x14ac:dyDescent="0.25">
      <c r="C3576"/>
      <c r="D3576"/>
      <c r="E3576"/>
      <c r="AH3576"/>
      <c r="BG3576"/>
    </row>
    <row r="3577" spans="3:59" ht="15" x14ac:dyDescent="0.25">
      <c r="C3577"/>
      <c r="D3577"/>
      <c r="E3577"/>
      <c r="AH3577"/>
      <c r="BG3577"/>
    </row>
    <row r="3578" spans="3:59" ht="15" x14ac:dyDescent="0.25">
      <c r="C3578"/>
      <c r="D3578"/>
      <c r="E3578"/>
      <c r="AH3578"/>
      <c r="BG3578"/>
    </row>
    <row r="3579" spans="3:59" ht="15" x14ac:dyDescent="0.25">
      <c r="C3579"/>
      <c r="D3579"/>
      <c r="E3579"/>
      <c r="AH3579"/>
      <c r="BG3579"/>
    </row>
    <row r="3580" spans="3:59" ht="15" x14ac:dyDescent="0.25">
      <c r="C3580"/>
      <c r="D3580"/>
      <c r="E3580"/>
      <c r="AH3580"/>
      <c r="BG3580"/>
    </row>
    <row r="3581" spans="3:59" ht="15" x14ac:dyDescent="0.25">
      <c r="C3581"/>
      <c r="D3581"/>
      <c r="E3581"/>
      <c r="AH3581"/>
      <c r="BG3581"/>
    </row>
    <row r="3582" spans="3:59" ht="15" x14ac:dyDescent="0.25">
      <c r="C3582"/>
      <c r="D3582"/>
      <c r="E3582"/>
      <c r="AH3582"/>
      <c r="BG3582"/>
    </row>
    <row r="3583" spans="3:59" ht="15" x14ac:dyDescent="0.25">
      <c r="C3583"/>
      <c r="D3583"/>
      <c r="E3583"/>
      <c r="AH3583"/>
      <c r="BG3583"/>
    </row>
    <row r="3584" spans="3:59" ht="15" x14ac:dyDescent="0.25">
      <c r="C3584"/>
      <c r="D3584"/>
      <c r="E3584"/>
      <c r="AH3584"/>
      <c r="BG3584"/>
    </row>
    <row r="3585" spans="3:59" ht="15" x14ac:dyDescent="0.25">
      <c r="C3585"/>
      <c r="D3585"/>
      <c r="E3585"/>
      <c r="AH3585"/>
      <c r="BG3585"/>
    </row>
    <row r="3586" spans="3:59" ht="15" x14ac:dyDescent="0.25">
      <c r="C3586"/>
      <c r="D3586"/>
      <c r="E3586"/>
      <c r="AH3586"/>
      <c r="BG3586"/>
    </row>
    <row r="3587" spans="3:59" ht="15" x14ac:dyDescent="0.25">
      <c r="C3587"/>
      <c r="D3587"/>
      <c r="E3587"/>
      <c r="AH3587"/>
      <c r="BG3587"/>
    </row>
    <row r="3588" spans="3:59" ht="15" x14ac:dyDescent="0.25">
      <c r="C3588"/>
      <c r="D3588"/>
      <c r="E3588"/>
      <c r="AH3588"/>
      <c r="BG3588"/>
    </row>
    <row r="3589" spans="3:59" ht="15" x14ac:dyDescent="0.25">
      <c r="C3589"/>
      <c r="D3589"/>
      <c r="E3589"/>
      <c r="AH3589"/>
      <c r="BG3589"/>
    </row>
    <row r="3590" spans="3:59" ht="15" x14ac:dyDescent="0.25">
      <c r="C3590"/>
      <c r="D3590"/>
      <c r="E3590"/>
      <c r="AH3590"/>
      <c r="BG3590"/>
    </row>
    <row r="3591" spans="3:59" ht="15" x14ac:dyDescent="0.25">
      <c r="C3591"/>
      <c r="D3591"/>
      <c r="E3591"/>
      <c r="AH3591"/>
      <c r="BG3591"/>
    </row>
    <row r="3592" spans="3:59" ht="15" x14ac:dyDescent="0.25">
      <c r="C3592"/>
      <c r="D3592"/>
      <c r="E3592"/>
      <c r="AH3592"/>
      <c r="BG3592"/>
    </row>
    <row r="3593" spans="3:59" ht="15" x14ac:dyDescent="0.25">
      <c r="C3593"/>
      <c r="D3593"/>
      <c r="E3593"/>
      <c r="AH3593"/>
      <c r="BG3593"/>
    </row>
    <row r="3594" spans="3:59" ht="15" x14ac:dyDescent="0.25">
      <c r="C3594"/>
      <c r="D3594"/>
      <c r="E3594"/>
      <c r="AH3594"/>
      <c r="BG3594"/>
    </row>
    <row r="3595" spans="3:59" ht="15" x14ac:dyDescent="0.25">
      <c r="C3595"/>
      <c r="D3595"/>
      <c r="E3595"/>
      <c r="AH3595"/>
      <c r="BG3595"/>
    </row>
    <row r="3596" spans="3:59" ht="15" x14ac:dyDescent="0.25">
      <c r="C3596"/>
      <c r="D3596"/>
      <c r="E3596"/>
      <c r="AH3596"/>
      <c r="BG3596"/>
    </row>
    <row r="3597" spans="3:59" ht="15" x14ac:dyDescent="0.25">
      <c r="C3597"/>
      <c r="D3597"/>
      <c r="E3597"/>
      <c r="AH3597"/>
      <c r="BG3597"/>
    </row>
    <row r="3598" spans="3:59" ht="15" x14ac:dyDescent="0.25">
      <c r="C3598"/>
      <c r="D3598"/>
      <c r="E3598"/>
      <c r="AH3598"/>
      <c r="BG3598"/>
    </row>
    <row r="3599" spans="3:59" ht="15" x14ac:dyDescent="0.25">
      <c r="C3599"/>
      <c r="D3599"/>
      <c r="E3599"/>
      <c r="AH3599"/>
      <c r="BG3599"/>
    </row>
    <row r="3600" spans="3:59" ht="15" x14ac:dyDescent="0.25">
      <c r="C3600"/>
      <c r="D3600"/>
      <c r="E3600"/>
      <c r="AH3600"/>
      <c r="BG3600"/>
    </row>
    <row r="3601" spans="3:59" ht="15" x14ac:dyDescent="0.25">
      <c r="C3601"/>
      <c r="D3601"/>
      <c r="E3601"/>
      <c r="AH3601"/>
      <c r="BG3601"/>
    </row>
    <row r="3602" spans="3:59" ht="15" x14ac:dyDescent="0.25">
      <c r="C3602"/>
      <c r="D3602"/>
      <c r="E3602"/>
      <c r="AH3602"/>
      <c r="BG3602"/>
    </row>
    <row r="3603" spans="3:59" ht="15" x14ac:dyDescent="0.25">
      <c r="C3603"/>
      <c r="D3603"/>
      <c r="E3603"/>
      <c r="AH3603"/>
      <c r="BG3603"/>
    </row>
    <row r="3604" spans="3:59" ht="15" x14ac:dyDescent="0.25">
      <c r="C3604"/>
      <c r="D3604"/>
      <c r="E3604"/>
      <c r="AH3604"/>
      <c r="BG3604"/>
    </row>
    <row r="3605" spans="3:59" ht="15" x14ac:dyDescent="0.25">
      <c r="C3605"/>
      <c r="D3605"/>
      <c r="E3605"/>
      <c r="AH3605"/>
      <c r="BG3605"/>
    </row>
    <row r="3606" spans="3:59" ht="15" x14ac:dyDescent="0.25">
      <c r="C3606"/>
      <c r="D3606"/>
      <c r="E3606"/>
      <c r="AH3606"/>
      <c r="BG3606"/>
    </row>
    <row r="3607" spans="3:59" ht="15" x14ac:dyDescent="0.25">
      <c r="C3607"/>
      <c r="D3607"/>
      <c r="E3607"/>
      <c r="AH3607"/>
      <c r="BG3607"/>
    </row>
    <row r="3608" spans="3:59" ht="15" x14ac:dyDescent="0.25">
      <c r="C3608"/>
      <c r="D3608"/>
      <c r="E3608"/>
      <c r="AH3608"/>
      <c r="BG3608"/>
    </row>
    <row r="3609" spans="3:59" ht="15" x14ac:dyDescent="0.25">
      <c r="C3609"/>
      <c r="D3609"/>
      <c r="E3609"/>
      <c r="AH3609"/>
      <c r="BG3609"/>
    </row>
    <row r="3610" spans="3:59" ht="15" x14ac:dyDescent="0.25">
      <c r="C3610"/>
      <c r="D3610"/>
      <c r="E3610"/>
      <c r="AH3610"/>
      <c r="BG3610"/>
    </row>
    <row r="3611" spans="3:59" ht="15" x14ac:dyDescent="0.25">
      <c r="C3611"/>
      <c r="D3611"/>
      <c r="E3611"/>
      <c r="AH3611"/>
      <c r="BG3611"/>
    </row>
    <row r="3612" spans="3:59" ht="15" x14ac:dyDescent="0.25">
      <c r="C3612"/>
      <c r="D3612"/>
      <c r="E3612"/>
      <c r="AH3612"/>
      <c r="BG3612"/>
    </row>
    <row r="3613" spans="3:59" ht="15" x14ac:dyDescent="0.25">
      <c r="C3613"/>
      <c r="D3613"/>
      <c r="E3613"/>
      <c r="AH3613"/>
      <c r="BG3613"/>
    </row>
    <row r="3614" spans="3:59" ht="15" x14ac:dyDescent="0.25">
      <c r="C3614"/>
      <c r="D3614"/>
      <c r="E3614"/>
      <c r="AH3614"/>
      <c r="BG3614"/>
    </row>
    <row r="3615" spans="3:59" ht="15" x14ac:dyDescent="0.25">
      <c r="C3615"/>
      <c r="D3615"/>
      <c r="E3615"/>
      <c r="AH3615"/>
      <c r="BG3615"/>
    </row>
    <row r="3616" spans="3:59" ht="15" x14ac:dyDescent="0.25">
      <c r="C3616"/>
      <c r="D3616"/>
      <c r="E3616"/>
      <c r="AH3616"/>
      <c r="BG3616"/>
    </row>
    <row r="3617" spans="3:59" ht="15" x14ac:dyDescent="0.25">
      <c r="C3617"/>
      <c r="D3617"/>
      <c r="E3617"/>
      <c r="AH3617"/>
      <c r="BG3617"/>
    </row>
    <row r="3618" spans="3:59" ht="15" x14ac:dyDescent="0.25">
      <c r="C3618"/>
      <c r="D3618"/>
      <c r="E3618"/>
      <c r="AH3618"/>
      <c r="BG3618"/>
    </row>
    <row r="3619" spans="3:59" ht="15" x14ac:dyDescent="0.25">
      <c r="C3619"/>
      <c r="D3619"/>
      <c r="E3619"/>
      <c r="AH3619"/>
      <c r="BG3619"/>
    </row>
    <row r="3620" spans="3:59" ht="15" x14ac:dyDescent="0.25">
      <c r="C3620"/>
      <c r="D3620"/>
      <c r="E3620"/>
      <c r="AH3620"/>
      <c r="BG3620"/>
    </row>
    <row r="3621" spans="3:59" ht="15" x14ac:dyDescent="0.25">
      <c r="C3621"/>
      <c r="D3621"/>
      <c r="E3621"/>
      <c r="AH3621"/>
      <c r="BG3621"/>
    </row>
    <row r="3622" spans="3:59" ht="15" x14ac:dyDescent="0.25">
      <c r="C3622"/>
      <c r="D3622"/>
      <c r="E3622"/>
      <c r="AH3622"/>
      <c r="BG3622"/>
    </row>
    <row r="3623" spans="3:59" ht="15" x14ac:dyDescent="0.25">
      <c r="C3623"/>
      <c r="D3623"/>
      <c r="E3623"/>
      <c r="AH3623"/>
      <c r="BG3623"/>
    </row>
    <row r="3624" spans="3:59" ht="15" x14ac:dyDescent="0.25">
      <c r="C3624"/>
      <c r="D3624"/>
      <c r="E3624"/>
      <c r="AH3624"/>
      <c r="BG3624"/>
    </row>
    <row r="3625" spans="3:59" ht="15" x14ac:dyDescent="0.25">
      <c r="C3625"/>
      <c r="D3625"/>
      <c r="E3625"/>
      <c r="AH3625"/>
      <c r="BG3625"/>
    </row>
    <row r="3626" spans="3:59" ht="15" x14ac:dyDescent="0.25">
      <c r="C3626"/>
      <c r="D3626"/>
      <c r="E3626"/>
      <c r="AH3626"/>
      <c r="BG3626"/>
    </row>
    <row r="3627" spans="3:59" ht="15" x14ac:dyDescent="0.25">
      <c r="C3627"/>
      <c r="D3627"/>
      <c r="E3627"/>
      <c r="AH3627"/>
      <c r="BG3627"/>
    </row>
    <row r="3628" spans="3:59" ht="15" x14ac:dyDescent="0.25">
      <c r="C3628"/>
      <c r="D3628"/>
      <c r="E3628"/>
      <c r="AH3628"/>
      <c r="BG3628"/>
    </row>
    <row r="3629" spans="3:59" ht="15" x14ac:dyDescent="0.25">
      <c r="C3629"/>
      <c r="D3629"/>
      <c r="E3629"/>
      <c r="AH3629"/>
      <c r="BG3629"/>
    </row>
    <row r="3630" spans="3:59" ht="15" x14ac:dyDescent="0.25">
      <c r="C3630"/>
      <c r="D3630"/>
      <c r="E3630"/>
      <c r="AH3630"/>
      <c r="BG3630"/>
    </row>
    <row r="3631" spans="3:59" ht="15" x14ac:dyDescent="0.25">
      <c r="C3631"/>
      <c r="D3631"/>
      <c r="E3631"/>
      <c r="AH3631"/>
      <c r="BG3631"/>
    </row>
    <row r="3632" spans="3:59" ht="15" x14ac:dyDescent="0.25">
      <c r="C3632"/>
      <c r="D3632"/>
      <c r="E3632"/>
      <c r="AH3632"/>
      <c r="BG3632"/>
    </row>
    <row r="3633" spans="3:59" ht="15" x14ac:dyDescent="0.25">
      <c r="C3633"/>
      <c r="D3633"/>
      <c r="E3633"/>
      <c r="AH3633"/>
      <c r="BG3633"/>
    </row>
    <row r="3634" spans="3:59" ht="15" x14ac:dyDescent="0.25">
      <c r="C3634"/>
      <c r="D3634"/>
      <c r="E3634"/>
      <c r="AH3634"/>
      <c r="BG3634"/>
    </row>
    <row r="3635" spans="3:59" ht="15" x14ac:dyDescent="0.25">
      <c r="C3635"/>
      <c r="D3635"/>
      <c r="E3635"/>
      <c r="AH3635"/>
      <c r="BG3635"/>
    </row>
    <row r="3636" spans="3:59" ht="15" x14ac:dyDescent="0.25">
      <c r="C3636"/>
      <c r="D3636"/>
      <c r="E3636"/>
      <c r="AH3636"/>
      <c r="BG3636"/>
    </row>
    <row r="3637" spans="3:59" ht="15" x14ac:dyDescent="0.25">
      <c r="C3637"/>
      <c r="D3637"/>
      <c r="E3637"/>
      <c r="AH3637"/>
      <c r="BG3637"/>
    </row>
    <row r="3638" spans="3:59" ht="15" x14ac:dyDescent="0.25">
      <c r="C3638"/>
      <c r="D3638"/>
      <c r="E3638"/>
      <c r="AH3638"/>
      <c r="BG3638"/>
    </row>
    <row r="3639" spans="3:59" ht="15" x14ac:dyDescent="0.25">
      <c r="C3639"/>
      <c r="D3639"/>
      <c r="E3639"/>
      <c r="AH3639"/>
      <c r="BG3639"/>
    </row>
    <row r="3640" spans="3:59" ht="15" x14ac:dyDescent="0.25">
      <c r="C3640"/>
      <c r="D3640"/>
      <c r="E3640"/>
      <c r="AH3640"/>
      <c r="BG3640"/>
    </row>
    <row r="3641" spans="3:59" ht="15" x14ac:dyDescent="0.25">
      <c r="C3641"/>
      <c r="D3641"/>
      <c r="E3641"/>
      <c r="AH3641"/>
      <c r="BG3641"/>
    </row>
    <row r="3642" spans="3:59" ht="15" x14ac:dyDescent="0.25">
      <c r="C3642"/>
      <c r="D3642"/>
      <c r="E3642"/>
      <c r="AH3642"/>
      <c r="BG3642"/>
    </row>
    <row r="3643" spans="3:59" ht="15" x14ac:dyDescent="0.25">
      <c r="C3643"/>
      <c r="D3643"/>
      <c r="E3643"/>
      <c r="AH3643"/>
      <c r="BG3643"/>
    </row>
    <row r="3644" spans="3:59" ht="15" x14ac:dyDescent="0.25">
      <c r="C3644"/>
      <c r="D3644"/>
      <c r="E3644"/>
      <c r="AH3644"/>
      <c r="BG3644"/>
    </row>
    <row r="3645" spans="3:59" ht="15" x14ac:dyDescent="0.25">
      <c r="C3645"/>
      <c r="D3645"/>
      <c r="E3645"/>
      <c r="AH3645"/>
      <c r="BG3645"/>
    </row>
    <row r="3646" spans="3:59" ht="15" x14ac:dyDescent="0.25">
      <c r="C3646"/>
      <c r="D3646"/>
      <c r="E3646"/>
      <c r="AH3646"/>
      <c r="BG3646"/>
    </row>
    <row r="3647" spans="3:59" ht="15" x14ac:dyDescent="0.25">
      <c r="C3647"/>
      <c r="D3647"/>
      <c r="E3647"/>
      <c r="AH3647"/>
      <c r="BG3647"/>
    </row>
    <row r="3648" spans="3:59" ht="15" x14ac:dyDescent="0.25">
      <c r="C3648"/>
      <c r="D3648"/>
      <c r="E3648"/>
      <c r="AH3648"/>
      <c r="BG3648"/>
    </row>
    <row r="3649" spans="3:59" ht="15" x14ac:dyDescent="0.25">
      <c r="C3649"/>
      <c r="D3649"/>
      <c r="E3649"/>
      <c r="AH3649"/>
      <c r="BG3649"/>
    </row>
    <row r="3650" spans="3:59" ht="15" x14ac:dyDescent="0.25">
      <c r="C3650"/>
      <c r="D3650"/>
      <c r="E3650"/>
      <c r="AH3650"/>
      <c r="BG3650"/>
    </row>
    <row r="3651" spans="3:59" ht="15" x14ac:dyDescent="0.25">
      <c r="C3651"/>
      <c r="D3651"/>
      <c r="E3651"/>
      <c r="AH3651"/>
      <c r="BG3651"/>
    </row>
    <row r="3652" spans="3:59" ht="15" x14ac:dyDescent="0.25">
      <c r="C3652"/>
      <c r="D3652"/>
      <c r="E3652"/>
      <c r="AH3652"/>
      <c r="BG3652"/>
    </row>
    <row r="3653" spans="3:59" ht="15" x14ac:dyDescent="0.25">
      <c r="C3653"/>
      <c r="D3653"/>
      <c r="E3653"/>
      <c r="AH3653"/>
      <c r="BG3653"/>
    </row>
    <row r="3654" spans="3:59" ht="15" x14ac:dyDescent="0.25">
      <c r="C3654"/>
      <c r="D3654"/>
      <c r="E3654"/>
      <c r="AH3654"/>
      <c r="BG3654"/>
    </row>
    <row r="3655" spans="3:59" ht="15" x14ac:dyDescent="0.25">
      <c r="C3655"/>
      <c r="D3655"/>
      <c r="E3655"/>
      <c r="AH3655"/>
      <c r="BG3655"/>
    </row>
    <row r="3656" spans="3:59" ht="15" x14ac:dyDescent="0.25">
      <c r="C3656"/>
      <c r="D3656"/>
      <c r="E3656"/>
      <c r="AH3656"/>
      <c r="BG3656"/>
    </row>
    <row r="3657" spans="3:59" ht="15" x14ac:dyDescent="0.25">
      <c r="C3657"/>
      <c r="D3657"/>
      <c r="E3657"/>
      <c r="AH3657"/>
      <c r="BG3657"/>
    </row>
    <row r="3658" spans="3:59" ht="15" x14ac:dyDescent="0.25">
      <c r="C3658"/>
      <c r="D3658"/>
      <c r="E3658"/>
      <c r="AH3658"/>
      <c r="BG3658"/>
    </row>
    <row r="3659" spans="3:59" ht="15" x14ac:dyDescent="0.25">
      <c r="C3659"/>
      <c r="D3659"/>
      <c r="E3659"/>
      <c r="AH3659"/>
      <c r="BG3659"/>
    </row>
    <row r="3660" spans="3:59" ht="15" x14ac:dyDescent="0.25">
      <c r="C3660"/>
      <c r="D3660"/>
      <c r="E3660"/>
      <c r="AH3660"/>
      <c r="BG3660"/>
    </row>
    <row r="3661" spans="3:59" ht="15" x14ac:dyDescent="0.25">
      <c r="C3661"/>
      <c r="D3661"/>
      <c r="E3661"/>
      <c r="AH3661"/>
      <c r="BG3661"/>
    </row>
    <row r="3662" spans="3:59" ht="15" x14ac:dyDescent="0.25">
      <c r="C3662"/>
      <c r="D3662"/>
      <c r="E3662"/>
      <c r="AH3662"/>
      <c r="BG3662"/>
    </row>
    <row r="3663" spans="3:59" ht="15" x14ac:dyDescent="0.25">
      <c r="C3663"/>
      <c r="D3663"/>
      <c r="E3663"/>
      <c r="AH3663"/>
      <c r="BG3663"/>
    </row>
    <row r="3664" spans="3:59" ht="15" x14ac:dyDescent="0.25">
      <c r="C3664"/>
      <c r="D3664"/>
      <c r="E3664"/>
      <c r="AH3664"/>
      <c r="BG3664"/>
    </row>
    <row r="3665" spans="3:59" ht="15" x14ac:dyDescent="0.25">
      <c r="C3665"/>
      <c r="D3665"/>
      <c r="E3665"/>
      <c r="AH3665"/>
      <c r="BG3665"/>
    </row>
    <row r="3666" spans="3:59" ht="15" x14ac:dyDescent="0.25">
      <c r="C3666"/>
      <c r="D3666"/>
      <c r="E3666"/>
      <c r="AH3666"/>
      <c r="BG3666"/>
    </row>
    <row r="3667" spans="3:59" ht="15" x14ac:dyDescent="0.25">
      <c r="C3667"/>
      <c r="D3667"/>
      <c r="E3667"/>
      <c r="AH3667"/>
      <c r="BG3667"/>
    </row>
    <row r="3668" spans="3:59" ht="15" x14ac:dyDescent="0.25">
      <c r="C3668"/>
      <c r="D3668"/>
      <c r="E3668"/>
      <c r="AH3668"/>
      <c r="BG3668"/>
    </row>
    <row r="3669" spans="3:59" ht="15" x14ac:dyDescent="0.25">
      <c r="C3669"/>
      <c r="D3669"/>
      <c r="E3669"/>
      <c r="AH3669"/>
      <c r="BG3669"/>
    </row>
    <row r="3670" spans="3:59" ht="15" x14ac:dyDescent="0.25">
      <c r="C3670"/>
      <c r="D3670"/>
      <c r="E3670"/>
      <c r="AH3670"/>
      <c r="BG3670"/>
    </row>
    <row r="3671" spans="3:59" ht="15" x14ac:dyDescent="0.25">
      <c r="C3671"/>
      <c r="D3671"/>
      <c r="E3671"/>
      <c r="AH3671"/>
      <c r="BG3671"/>
    </row>
    <row r="3672" spans="3:59" ht="15" x14ac:dyDescent="0.25">
      <c r="C3672"/>
      <c r="D3672"/>
      <c r="E3672"/>
      <c r="AH3672"/>
      <c r="BG3672"/>
    </row>
    <row r="3673" spans="3:59" ht="15" x14ac:dyDescent="0.25">
      <c r="C3673"/>
      <c r="D3673"/>
      <c r="E3673"/>
      <c r="AH3673"/>
      <c r="BG3673"/>
    </row>
    <row r="3674" spans="3:59" ht="15" x14ac:dyDescent="0.25">
      <c r="C3674"/>
      <c r="D3674"/>
      <c r="E3674"/>
      <c r="AH3674"/>
      <c r="BG3674"/>
    </row>
    <row r="3675" spans="3:59" ht="15" x14ac:dyDescent="0.25">
      <c r="C3675"/>
      <c r="D3675"/>
      <c r="E3675"/>
      <c r="AH3675"/>
      <c r="BG3675"/>
    </row>
    <row r="3676" spans="3:59" ht="15" x14ac:dyDescent="0.25">
      <c r="C3676"/>
      <c r="D3676"/>
      <c r="E3676"/>
      <c r="AH3676"/>
      <c r="BG3676"/>
    </row>
    <row r="3677" spans="3:59" ht="15" x14ac:dyDescent="0.25">
      <c r="C3677"/>
      <c r="D3677"/>
      <c r="E3677"/>
      <c r="AH3677"/>
      <c r="BG3677"/>
    </row>
    <row r="3678" spans="3:59" ht="15" x14ac:dyDescent="0.25">
      <c r="C3678"/>
      <c r="D3678"/>
      <c r="E3678"/>
      <c r="AH3678"/>
      <c r="BG3678"/>
    </row>
    <row r="3679" spans="3:59" ht="15" x14ac:dyDescent="0.25">
      <c r="C3679"/>
      <c r="D3679"/>
      <c r="E3679"/>
      <c r="AH3679"/>
      <c r="BG3679"/>
    </row>
    <row r="3680" spans="3:59" ht="15" x14ac:dyDescent="0.25">
      <c r="C3680"/>
      <c r="D3680"/>
      <c r="E3680"/>
      <c r="AH3680"/>
      <c r="BG3680"/>
    </row>
    <row r="3681" spans="3:59" ht="15" x14ac:dyDescent="0.25">
      <c r="C3681"/>
      <c r="D3681"/>
      <c r="E3681"/>
      <c r="AH3681"/>
      <c r="BG3681"/>
    </row>
    <row r="3682" spans="3:59" ht="15" x14ac:dyDescent="0.25">
      <c r="C3682"/>
      <c r="D3682"/>
      <c r="E3682"/>
      <c r="AH3682"/>
      <c r="BG3682"/>
    </row>
    <row r="3683" spans="3:59" ht="15" x14ac:dyDescent="0.25">
      <c r="C3683"/>
      <c r="D3683"/>
      <c r="E3683"/>
      <c r="AH3683"/>
      <c r="BG3683"/>
    </row>
    <row r="3684" spans="3:59" ht="15" x14ac:dyDescent="0.25">
      <c r="C3684"/>
      <c r="D3684"/>
      <c r="E3684"/>
      <c r="AH3684"/>
      <c r="BG3684"/>
    </row>
    <row r="3685" spans="3:59" ht="15" x14ac:dyDescent="0.25">
      <c r="C3685"/>
      <c r="D3685"/>
      <c r="E3685"/>
      <c r="AH3685"/>
      <c r="BG3685"/>
    </row>
    <row r="3686" spans="3:59" ht="15" x14ac:dyDescent="0.25">
      <c r="C3686"/>
      <c r="D3686"/>
      <c r="E3686"/>
      <c r="AH3686"/>
      <c r="BG3686"/>
    </row>
    <row r="3687" spans="3:59" ht="15" x14ac:dyDescent="0.25">
      <c r="C3687"/>
      <c r="D3687"/>
      <c r="E3687"/>
      <c r="AH3687"/>
      <c r="BG3687"/>
    </row>
    <row r="3688" spans="3:59" ht="15" x14ac:dyDescent="0.25">
      <c r="C3688"/>
      <c r="D3688"/>
      <c r="E3688"/>
      <c r="AH3688"/>
      <c r="BG3688"/>
    </row>
    <row r="3689" spans="3:59" ht="15" x14ac:dyDescent="0.25">
      <c r="C3689"/>
      <c r="D3689"/>
      <c r="E3689"/>
      <c r="AH3689"/>
      <c r="BG3689"/>
    </row>
    <row r="3690" spans="3:59" ht="15" x14ac:dyDescent="0.25">
      <c r="C3690"/>
      <c r="D3690"/>
      <c r="E3690"/>
      <c r="AH3690"/>
      <c r="BG3690"/>
    </row>
    <row r="3691" spans="3:59" ht="15" x14ac:dyDescent="0.25">
      <c r="C3691"/>
      <c r="D3691"/>
      <c r="E3691"/>
      <c r="AH3691"/>
      <c r="BG3691"/>
    </row>
    <row r="3692" spans="3:59" ht="15" x14ac:dyDescent="0.25">
      <c r="C3692"/>
      <c r="D3692"/>
      <c r="E3692"/>
      <c r="AH3692"/>
      <c r="BG3692"/>
    </row>
    <row r="3693" spans="3:59" ht="15" x14ac:dyDescent="0.25">
      <c r="C3693"/>
      <c r="D3693"/>
      <c r="E3693"/>
      <c r="AH3693"/>
      <c r="BG3693"/>
    </row>
    <row r="3694" spans="3:59" ht="15" x14ac:dyDescent="0.25">
      <c r="C3694"/>
      <c r="D3694"/>
      <c r="E3694"/>
      <c r="AH3694"/>
      <c r="BG3694"/>
    </row>
    <row r="3695" spans="3:59" ht="15" x14ac:dyDescent="0.25">
      <c r="C3695"/>
      <c r="D3695"/>
      <c r="E3695"/>
      <c r="AH3695"/>
      <c r="BG3695"/>
    </row>
    <row r="3696" spans="3:59" ht="15" x14ac:dyDescent="0.25">
      <c r="C3696"/>
      <c r="D3696"/>
      <c r="E3696"/>
      <c r="AH3696"/>
      <c r="BG3696"/>
    </row>
    <row r="3697" spans="3:59" ht="15" x14ac:dyDescent="0.25">
      <c r="C3697"/>
      <c r="D3697"/>
      <c r="E3697"/>
      <c r="AH3697"/>
      <c r="BG3697"/>
    </row>
    <row r="3698" spans="3:59" ht="15" x14ac:dyDescent="0.25">
      <c r="C3698"/>
      <c r="D3698"/>
      <c r="E3698"/>
      <c r="AH3698"/>
      <c r="BG3698"/>
    </row>
    <row r="3699" spans="3:59" ht="15" x14ac:dyDescent="0.25">
      <c r="C3699"/>
      <c r="D3699"/>
      <c r="E3699"/>
      <c r="AH3699"/>
      <c r="BG3699"/>
    </row>
    <row r="3700" spans="3:59" ht="15" x14ac:dyDescent="0.25">
      <c r="C3700"/>
      <c r="D3700"/>
      <c r="E3700"/>
      <c r="AH3700"/>
      <c r="BG3700"/>
    </row>
    <row r="3701" spans="3:59" ht="15" x14ac:dyDescent="0.25">
      <c r="C3701"/>
      <c r="D3701"/>
      <c r="E3701"/>
      <c r="AH3701"/>
      <c r="BG3701"/>
    </row>
    <row r="3702" spans="3:59" ht="15" x14ac:dyDescent="0.25">
      <c r="C3702"/>
      <c r="D3702"/>
      <c r="E3702"/>
      <c r="AH3702"/>
      <c r="BG3702"/>
    </row>
    <row r="3703" spans="3:59" ht="15" x14ac:dyDescent="0.25">
      <c r="C3703"/>
      <c r="D3703"/>
      <c r="E3703"/>
      <c r="AH3703"/>
      <c r="BG3703"/>
    </row>
    <row r="3704" spans="3:59" ht="15" x14ac:dyDescent="0.25">
      <c r="C3704"/>
      <c r="D3704"/>
      <c r="E3704"/>
      <c r="AH3704"/>
      <c r="BG3704"/>
    </row>
    <row r="3705" spans="3:59" ht="15" x14ac:dyDescent="0.25">
      <c r="C3705"/>
      <c r="D3705"/>
      <c r="E3705"/>
      <c r="AH3705"/>
      <c r="BG3705"/>
    </row>
    <row r="3706" spans="3:59" ht="15" x14ac:dyDescent="0.25">
      <c r="C3706"/>
      <c r="D3706"/>
      <c r="E3706"/>
      <c r="AH3706"/>
      <c r="BG3706"/>
    </row>
    <row r="3707" spans="3:59" ht="15" x14ac:dyDescent="0.25">
      <c r="C3707"/>
      <c r="D3707"/>
      <c r="E3707"/>
      <c r="AH3707"/>
      <c r="BG3707"/>
    </row>
    <row r="3708" spans="3:59" ht="15" x14ac:dyDescent="0.25">
      <c r="C3708"/>
      <c r="D3708"/>
      <c r="E3708"/>
      <c r="AH3708"/>
      <c r="BG3708"/>
    </row>
    <row r="3709" spans="3:59" ht="15" x14ac:dyDescent="0.25">
      <c r="C3709"/>
      <c r="D3709"/>
      <c r="E3709"/>
      <c r="AH3709"/>
      <c r="BG3709"/>
    </row>
    <row r="3710" spans="3:59" ht="15" x14ac:dyDescent="0.25">
      <c r="C3710"/>
      <c r="D3710"/>
      <c r="E3710"/>
      <c r="AH3710"/>
      <c r="BG3710"/>
    </row>
    <row r="3711" spans="3:59" ht="15" x14ac:dyDescent="0.25">
      <c r="C3711"/>
      <c r="D3711"/>
      <c r="E3711"/>
      <c r="AH3711"/>
      <c r="BG3711"/>
    </row>
    <row r="3712" spans="3:59" ht="15" x14ac:dyDescent="0.25">
      <c r="C3712"/>
      <c r="D3712"/>
      <c r="E3712"/>
      <c r="AH3712"/>
      <c r="BG3712"/>
    </row>
    <row r="3713" spans="3:59" ht="15" x14ac:dyDescent="0.25">
      <c r="C3713"/>
      <c r="D3713"/>
      <c r="E3713"/>
      <c r="AH3713"/>
      <c r="BG3713"/>
    </row>
    <row r="3714" spans="3:59" ht="15" x14ac:dyDescent="0.25">
      <c r="C3714"/>
      <c r="D3714"/>
      <c r="E3714"/>
      <c r="AH3714"/>
      <c r="BG3714"/>
    </row>
    <row r="3715" spans="3:59" ht="15" x14ac:dyDescent="0.25">
      <c r="C3715"/>
      <c r="D3715"/>
      <c r="E3715"/>
      <c r="AH3715"/>
      <c r="BG3715"/>
    </row>
    <row r="3716" spans="3:59" ht="15" x14ac:dyDescent="0.25">
      <c r="C3716"/>
      <c r="D3716"/>
      <c r="E3716"/>
      <c r="AH3716"/>
      <c r="BG3716"/>
    </row>
    <row r="3717" spans="3:59" ht="15" x14ac:dyDescent="0.25">
      <c r="C3717"/>
      <c r="D3717"/>
      <c r="E3717"/>
      <c r="AH3717"/>
      <c r="BG3717"/>
    </row>
    <row r="3718" spans="3:59" ht="15" x14ac:dyDescent="0.25">
      <c r="C3718"/>
      <c r="D3718"/>
      <c r="E3718"/>
      <c r="AH3718"/>
      <c r="BG3718"/>
    </row>
    <row r="3719" spans="3:59" ht="15" x14ac:dyDescent="0.25">
      <c r="C3719"/>
      <c r="D3719"/>
      <c r="E3719"/>
      <c r="AH3719"/>
      <c r="BG3719"/>
    </row>
    <row r="3720" spans="3:59" ht="15" x14ac:dyDescent="0.25">
      <c r="C3720"/>
      <c r="D3720"/>
      <c r="E3720"/>
      <c r="AH3720"/>
      <c r="BG3720"/>
    </row>
    <row r="3721" spans="3:59" ht="15" x14ac:dyDescent="0.25">
      <c r="C3721"/>
      <c r="D3721"/>
      <c r="E3721"/>
      <c r="AH3721"/>
      <c r="BG3721"/>
    </row>
    <row r="3722" spans="3:59" ht="15" x14ac:dyDescent="0.25">
      <c r="C3722"/>
      <c r="D3722"/>
      <c r="E3722"/>
      <c r="AH3722"/>
      <c r="BG3722"/>
    </row>
    <row r="3723" spans="3:59" ht="15" x14ac:dyDescent="0.25">
      <c r="C3723"/>
      <c r="D3723"/>
      <c r="E3723"/>
      <c r="AH3723"/>
      <c r="BG3723"/>
    </row>
    <row r="3724" spans="3:59" ht="15" x14ac:dyDescent="0.25">
      <c r="C3724"/>
      <c r="D3724"/>
      <c r="E3724"/>
      <c r="AH3724"/>
      <c r="BG3724"/>
    </row>
    <row r="3725" spans="3:59" ht="15" x14ac:dyDescent="0.25">
      <c r="C3725"/>
      <c r="D3725"/>
      <c r="E3725"/>
      <c r="AH3725"/>
      <c r="BG3725"/>
    </row>
    <row r="3726" spans="3:59" ht="15" x14ac:dyDescent="0.25">
      <c r="C3726"/>
      <c r="D3726"/>
      <c r="E3726"/>
      <c r="AH3726"/>
      <c r="BG3726"/>
    </row>
    <row r="3727" spans="3:59" ht="15" x14ac:dyDescent="0.25">
      <c r="C3727"/>
      <c r="D3727"/>
      <c r="E3727"/>
      <c r="AH3727"/>
      <c r="BG3727"/>
    </row>
    <row r="3728" spans="3:59" ht="15" x14ac:dyDescent="0.25">
      <c r="C3728"/>
      <c r="D3728"/>
      <c r="E3728"/>
      <c r="AH3728"/>
      <c r="BG3728"/>
    </row>
    <row r="3729" spans="3:59" ht="15" x14ac:dyDescent="0.25">
      <c r="C3729"/>
      <c r="D3729"/>
      <c r="E3729"/>
      <c r="AH3729"/>
      <c r="BG3729"/>
    </row>
    <row r="3730" spans="3:59" ht="15" x14ac:dyDescent="0.25">
      <c r="C3730"/>
      <c r="D3730"/>
      <c r="E3730"/>
      <c r="AH3730"/>
      <c r="BG3730"/>
    </row>
    <row r="3731" spans="3:59" ht="15" x14ac:dyDescent="0.25">
      <c r="C3731"/>
      <c r="D3731"/>
      <c r="E3731"/>
      <c r="AH3731"/>
      <c r="BG3731"/>
    </row>
    <row r="3732" spans="3:59" ht="15" x14ac:dyDescent="0.25">
      <c r="C3732"/>
      <c r="D3732"/>
      <c r="E3732"/>
      <c r="AH3732"/>
      <c r="BG3732"/>
    </row>
    <row r="3733" spans="3:59" ht="15" x14ac:dyDescent="0.25">
      <c r="C3733"/>
      <c r="D3733"/>
      <c r="E3733"/>
      <c r="AH3733"/>
      <c r="BG3733"/>
    </row>
    <row r="3734" spans="3:59" ht="15" x14ac:dyDescent="0.25">
      <c r="C3734"/>
      <c r="D3734"/>
      <c r="E3734"/>
      <c r="AH3734"/>
      <c r="BG3734"/>
    </row>
    <row r="3735" spans="3:59" ht="15" x14ac:dyDescent="0.25">
      <c r="C3735"/>
      <c r="D3735"/>
      <c r="E3735"/>
      <c r="AH3735"/>
      <c r="BG3735"/>
    </row>
    <row r="3736" spans="3:59" ht="15" x14ac:dyDescent="0.25">
      <c r="C3736"/>
      <c r="D3736"/>
      <c r="E3736"/>
      <c r="AH3736"/>
      <c r="BG3736"/>
    </row>
    <row r="3737" spans="3:59" ht="15" x14ac:dyDescent="0.25">
      <c r="C3737"/>
      <c r="D3737"/>
      <c r="E3737"/>
      <c r="AH3737"/>
      <c r="BG3737"/>
    </row>
    <row r="3738" spans="3:59" ht="15" x14ac:dyDescent="0.25">
      <c r="C3738"/>
      <c r="D3738"/>
      <c r="E3738"/>
      <c r="AH3738"/>
      <c r="BG3738"/>
    </row>
    <row r="3739" spans="3:59" ht="15" x14ac:dyDescent="0.25">
      <c r="C3739"/>
      <c r="D3739"/>
      <c r="E3739"/>
      <c r="AH3739"/>
      <c r="BG3739"/>
    </row>
    <row r="3740" spans="3:59" ht="15" x14ac:dyDescent="0.25">
      <c r="C3740"/>
      <c r="D3740"/>
      <c r="E3740"/>
      <c r="AH3740"/>
      <c r="BG3740"/>
    </row>
    <row r="3741" spans="3:59" ht="15" x14ac:dyDescent="0.25">
      <c r="C3741"/>
      <c r="D3741"/>
      <c r="E3741"/>
      <c r="AH3741"/>
      <c r="BG3741"/>
    </row>
    <row r="3742" spans="3:59" ht="15" x14ac:dyDescent="0.25">
      <c r="C3742"/>
      <c r="D3742"/>
      <c r="E3742"/>
      <c r="AH3742"/>
      <c r="BG3742"/>
    </row>
    <row r="3743" spans="3:59" ht="15" x14ac:dyDescent="0.25">
      <c r="C3743"/>
      <c r="D3743"/>
      <c r="E3743"/>
      <c r="AH3743"/>
      <c r="BG3743"/>
    </row>
    <row r="3744" spans="3:59" ht="15" x14ac:dyDescent="0.25">
      <c r="C3744"/>
      <c r="D3744"/>
      <c r="E3744"/>
      <c r="AH3744"/>
      <c r="BG3744"/>
    </row>
    <row r="3745" spans="3:59" ht="15" x14ac:dyDescent="0.25">
      <c r="C3745"/>
      <c r="D3745"/>
      <c r="E3745"/>
      <c r="AH3745"/>
      <c r="BG3745"/>
    </row>
    <row r="3746" spans="3:59" ht="15" x14ac:dyDescent="0.25">
      <c r="C3746"/>
      <c r="D3746"/>
      <c r="E3746"/>
      <c r="AH3746"/>
      <c r="BG3746"/>
    </row>
    <row r="3747" spans="3:59" ht="15" x14ac:dyDescent="0.25">
      <c r="C3747"/>
      <c r="D3747"/>
      <c r="E3747"/>
      <c r="AH3747"/>
      <c r="BG3747"/>
    </row>
    <row r="3748" spans="3:59" ht="15" x14ac:dyDescent="0.25">
      <c r="C3748"/>
      <c r="D3748"/>
      <c r="E3748"/>
      <c r="AH3748"/>
      <c r="BG3748"/>
    </row>
    <row r="3749" spans="3:59" ht="15" x14ac:dyDescent="0.25">
      <c r="C3749"/>
      <c r="D3749"/>
      <c r="E3749"/>
      <c r="AH3749"/>
      <c r="BG3749"/>
    </row>
    <row r="3750" spans="3:59" ht="15" x14ac:dyDescent="0.25">
      <c r="C3750"/>
      <c r="D3750"/>
      <c r="E3750"/>
      <c r="AH3750"/>
      <c r="BG3750"/>
    </row>
    <row r="3751" spans="3:59" ht="15" x14ac:dyDescent="0.25">
      <c r="C3751"/>
      <c r="D3751"/>
      <c r="E3751"/>
      <c r="AH3751"/>
      <c r="BG3751"/>
    </row>
    <row r="3752" spans="3:59" ht="15" x14ac:dyDescent="0.25">
      <c r="C3752"/>
      <c r="D3752"/>
      <c r="E3752"/>
      <c r="AH3752"/>
      <c r="BG3752"/>
    </row>
    <row r="3753" spans="3:59" ht="15" x14ac:dyDescent="0.25">
      <c r="C3753"/>
      <c r="D3753"/>
      <c r="E3753"/>
      <c r="AH3753"/>
      <c r="BG3753"/>
    </row>
    <row r="3754" spans="3:59" ht="15" x14ac:dyDescent="0.25">
      <c r="C3754"/>
      <c r="D3754"/>
      <c r="E3754"/>
      <c r="AH3754"/>
      <c r="BG3754"/>
    </row>
    <row r="3755" spans="3:59" ht="15" x14ac:dyDescent="0.25">
      <c r="C3755"/>
      <c r="D3755"/>
      <c r="E3755"/>
      <c r="AH3755"/>
      <c r="BG3755"/>
    </row>
    <row r="3756" spans="3:59" ht="15" x14ac:dyDescent="0.25">
      <c r="C3756"/>
      <c r="D3756"/>
      <c r="E3756"/>
      <c r="AH3756"/>
      <c r="BG3756"/>
    </row>
    <row r="3757" spans="3:59" ht="15" x14ac:dyDescent="0.25">
      <c r="C3757"/>
      <c r="D3757"/>
      <c r="E3757"/>
      <c r="AH3757"/>
      <c r="BG3757"/>
    </row>
    <row r="3758" spans="3:59" ht="15" x14ac:dyDescent="0.25">
      <c r="C3758"/>
      <c r="D3758"/>
      <c r="E3758"/>
      <c r="AH3758"/>
      <c r="BG3758"/>
    </row>
    <row r="3759" spans="3:59" ht="15" x14ac:dyDescent="0.25">
      <c r="C3759"/>
      <c r="D3759"/>
      <c r="E3759"/>
      <c r="AH3759"/>
      <c r="BG3759"/>
    </row>
    <row r="3760" spans="3:59" ht="15" x14ac:dyDescent="0.25">
      <c r="C3760"/>
      <c r="D3760"/>
      <c r="E3760"/>
      <c r="AH3760"/>
      <c r="BG3760"/>
    </row>
    <row r="3761" spans="3:59" ht="15" x14ac:dyDescent="0.25">
      <c r="C3761"/>
      <c r="D3761"/>
      <c r="E3761"/>
      <c r="AH3761"/>
      <c r="BG3761"/>
    </row>
    <row r="3762" spans="3:59" ht="15" x14ac:dyDescent="0.25">
      <c r="C3762"/>
      <c r="D3762"/>
      <c r="E3762"/>
      <c r="AH3762"/>
      <c r="BG3762"/>
    </row>
    <row r="3763" spans="3:59" ht="15" x14ac:dyDescent="0.25">
      <c r="C3763"/>
      <c r="D3763"/>
      <c r="E3763"/>
      <c r="AH3763"/>
      <c r="BG3763"/>
    </row>
    <row r="3764" spans="3:59" ht="15" x14ac:dyDescent="0.25">
      <c r="C3764"/>
      <c r="D3764"/>
      <c r="E3764"/>
      <c r="AH3764"/>
      <c r="BG3764"/>
    </row>
    <row r="3765" spans="3:59" ht="15" x14ac:dyDescent="0.25">
      <c r="C3765"/>
      <c r="D3765"/>
      <c r="E3765"/>
      <c r="AH3765"/>
      <c r="BG3765"/>
    </row>
    <row r="3766" spans="3:59" ht="15" x14ac:dyDescent="0.25">
      <c r="C3766"/>
      <c r="D3766"/>
      <c r="E3766"/>
      <c r="AH3766"/>
      <c r="BG3766"/>
    </row>
    <row r="3767" spans="3:59" ht="15" x14ac:dyDescent="0.25">
      <c r="C3767"/>
      <c r="D3767"/>
      <c r="E3767"/>
      <c r="AH3767"/>
      <c r="BG3767"/>
    </row>
    <row r="3768" spans="3:59" ht="15" x14ac:dyDescent="0.25">
      <c r="C3768"/>
      <c r="D3768"/>
      <c r="E3768"/>
      <c r="AH3768"/>
      <c r="BG3768"/>
    </row>
    <row r="3769" spans="3:59" ht="15" x14ac:dyDescent="0.25">
      <c r="C3769"/>
      <c r="D3769"/>
      <c r="E3769"/>
      <c r="AH3769"/>
      <c r="BG3769"/>
    </row>
    <row r="3770" spans="3:59" ht="15" x14ac:dyDescent="0.25">
      <c r="C3770"/>
      <c r="D3770"/>
      <c r="E3770"/>
      <c r="AH3770"/>
      <c r="BG3770"/>
    </row>
    <row r="3771" spans="3:59" ht="15" x14ac:dyDescent="0.25">
      <c r="C3771"/>
      <c r="D3771"/>
      <c r="E3771"/>
      <c r="AH3771"/>
      <c r="BG3771"/>
    </row>
    <row r="3772" spans="3:59" ht="15" x14ac:dyDescent="0.25">
      <c r="C3772"/>
      <c r="D3772"/>
      <c r="E3772"/>
      <c r="AH3772"/>
      <c r="BG3772"/>
    </row>
    <row r="3773" spans="3:59" ht="15" x14ac:dyDescent="0.25">
      <c r="C3773"/>
      <c r="D3773"/>
      <c r="E3773"/>
      <c r="AH3773"/>
      <c r="BG3773"/>
    </row>
    <row r="3774" spans="3:59" ht="15" x14ac:dyDescent="0.25">
      <c r="C3774"/>
      <c r="D3774"/>
      <c r="E3774"/>
      <c r="AH3774"/>
      <c r="BG3774"/>
    </row>
    <row r="3775" spans="3:59" ht="15" x14ac:dyDescent="0.25">
      <c r="C3775"/>
      <c r="D3775"/>
      <c r="E3775"/>
      <c r="AH3775"/>
      <c r="BG3775"/>
    </row>
    <row r="3776" spans="3:59" ht="15" x14ac:dyDescent="0.25">
      <c r="C3776"/>
      <c r="D3776"/>
      <c r="E3776"/>
      <c r="AH3776"/>
      <c r="BG3776"/>
    </row>
    <row r="3777" spans="3:59" ht="15" x14ac:dyDescent="0.25">
      <c r="C3777"/>
      <c r="D3777"/>
      <c r="E3777"/>
      <c r="AH3777"/>
      <c r="BG3777"/>
    </row>
    <row r="3778" spans="3:59" ht="15" x14ac:dyDescent="0.25">
      <c r="C3778"/>
      <c r="D3778"/>
      <c r="E3778"/>
      <c r="AH3778"/>
      <c r="BG3778"/>
    </row>
    <row r="3779" spans="3:59" ht="15" x14ac:dyDescent="0.25">
      <c r="C3779"/>
      <c r="D3779"/>
      <c r="E3779"/>
      <c r="AH3779"/>
      <c r="BG3779"/>
    </row>
    <row r="3780" spans="3:59" ht="15" x14ac:dyDescent="0.25">
      <c r="C3780"/>
      <c r="D3780"/>
      <c r="E3780"/>
      <c r="AH3780"/>
      <c r="BG3780"/>
    </row>
    <row r="3781" spans="3:59" ht="15" x14ac:dyDescent="0.25">
      <c r="C3781"/>
      <c r="D3781"/>
      <c r="E3781"/>
      <c r="AH3781"/>
      <c r="BG3781"/>
    </row>
    <row r="3782" spans="3:59" ht="15" x14ac:dyDescent="0.25">
      <c r="C3782"/>
      <c r="D3782"/>
      <c r="E3782"/>
      <c r="AH3782"/>
      <c r="BG3782"/>
    </row>
    <row r="3783" spans="3:59" ht="15" x14ac:dyDescent="0.25">
      <c r="C3783"/>
      <c r="D3783"/>
      <c r="E3783"/>
      <c r="AH3783"/>
      <c r="BG3783"/>
    </row>
    <row r="3784" spans="3:59" ht="15" x14ac:dyDescent="0.25">
      <c r="C3784"/>
      <c r="D3784"/>
      <c r="E3784"/>
      <c r="AH3784"/>
      <c r="BG3784"/>
    </row>
    <row r="3785" spans="3:59" ht="15" x14ac:dyDescent="0.25">
      <c r="C3785"/>
      <c r="D3785"/>
      <c r="E3785"/>
      <c r="AH3785"/>
      <c r="BG3785"/>
    </row>
    <row r="3786" spans="3:59" ht="15" x14ac:dyDescent="0.25">
      <c r="C3786"/>
      <c r="D3786"/>
      <c r="E3786"/>
      <c r="AH3786"/>
      <c r="BG3786"/>
    </row>
    <row r="3787" spans="3:59" ht="15" x14ac:dyDescent="0.25">
      <c r="C3787"/>
      <c r="D3787"/>
      <c r="E3787"/>
      <c r="AH3787"/>
      <c r="BG3787"/>
    </row>
    <row r="3788" spans="3:59" ht="15" x14ac:dyDescent="0.25">
      <c r="C3788"/>
      <c r="D3788"/>
      <c r="E3788"/>
      <c r="AH3788"/>
      <c r="BG3788"/>
    </row>
    <row r="3789" spans="3:59" ht="15" x14ac:dyDescent="0.25">
      <c r="C3789"/>
      <c r="D3789"/>
      <c r="E3789"/>
      <c r="AH3789"/>
      <c r="BG3789"/>
    </row>
    <row r="3790" spans="3:59" ht="15" x14ac:dyDescent="0.25">
      <c r="C3790"/>
      <c r="D3790"/>
      <c r="E3790"/>
      <c r="AH3790"/>
      <c r="BG3790"/>
    </row>
    <row r="3791" spans="3:59" ht="15" x14ac:dyDescent="0.25">
      <c r="C3791"/>
      <c r="D3791"/>
      <c r="E3791"/>
      <c r="AH3791"/>
      <c r="BG3791"/>
    </row>
    <row r="3792" spans="3:59" ht="15" x14ac:dyDescent="0.25">
      <c r="C3792"/>
      <c r="D3792"/>
      <c r="E3792"/>
      <c r="AH3792"/>
      <c r="BG3792"/>
    </row>
    <row r="3793" spans="3:59" ht="15" x14ac:dyDescent="0.25">
      <c r="C3793"/>
      <c r="D3793"/>
      <c r="E3793"/>
      <c r="AH3793"/>
      <c r="BG3793"/>
    </row>
    <row r="3794" spans="3:59" ht="15" x14ac:dyDescent="0.25">
      <c r="C3794"/>
      <c r="D3794"/>
      <c r="E3794"/>
      <c r="AH3794"/>
      <c r="BG3794"/>
    </row>
    <row r="3795" spans="3:59" ht="15" x14ac:dyDescent="0.25">
      <c r="C3795"/>
      <c r="D3795"/>
      <c r="E3795"/>
      <c r="AH3795"/>
      <c r="BG3795"/>
    </row>
    <row r="3796" spans="3:59" ht="15" x14ac:dyDescent="0.25">
      <c r="C3796"/>
      <c r="D3796"/>
      <c r="E3796"/>
      <c r="AH3796"/>
      <c r="BG3796"/>
    </row>
    <row r="3797" spans="3:59" ht="15" x14ac:dyDescent="0.25">
      <c r="C3797"/>
      <c r="D3797"/>
      <c r="E3797"/>
      <c r="AH3797"/>
      <c r="BG3797"/>
    </row>
    <row r="3798" spans="3:59" ht="15" x14ac:dyDescent="0.25">
      <c r="C3798"/>
      <c r="D3798"/>
      <c r="E3798"/>
      <c r="AH3798"/>
      <c r="BG3798"/>
    </row>
    <row r="3799" spans="3:59" ht="15" x14ac:dyDescent="0.25">
      <c r="C3799"/>
      <c r="D3799"/>
      <c r="E3799"/>
      <c r="AH3799"/>
      <c r="BG3799"/>
    </row>
    <row r="3800" spans="3:59" ht="15" x14ac:dyDescent="0.25">
      <c r="C3800"/>
      <c r="D3800"/>
      <c r="E3800"/>
      <c r="AH3800"/>
      <c r="BG3800"/>
    </row>
    <row r="3801" spans="3:59" ht="15" x14ac:dyDescent="0.25">
      <c r="C3801"/>
      <c r="D3801"/>
      <c r="E3801"/>
      <c r="AH3801"/>
      <c r="BG3801"/>
    </row>
    <row r="3802" spans="3:59" ht="15" x14ac:dyDescent="0.25">
      <c r="C3802"/>
      <c r="D3802"/>
      <c r="E3802"/>
      <c r="AH3802"/>
      <c r="BG3802"/>
    </row>
    <row r="3803" spans="3:59" ht="15" x14ac:dyDescent="0.25">
      <c r="C3803"/>
      <c r="D3803"/>
      <c r="E3803"/>
      <c r="AH3803"/>
      <c r="BG3803"/>
    </row>
    <row r="3804" spans="3:59" ht="15" x14ac:dyDescent="0.25">
      <c r="C3804"/>
      <c r="D3804"/>
      <c r="E3804"/>
      <c r="AH3804"/>
      <c r="BG3804"/>
    </row>
    <row r="3805" spans="3:59" ht="15" x14ac:dyDescent="0.25">
      <c r="C3805"/>
      <c r="D3805"/>
      <c r="E3805"/>
      <c r="AH3805"/>
      <c r="BG3805"/>
    </row>
    <row r="3806" spans="3:59" ht="15" x14ac:dyDescent="0.25">
      <c r="C3806"/>
      <c r="D3806"/>
      <c r="E3806"/>
      <c r="AH3806"/>
      <c r="BG3806"/>
    </row>
    <row r="3807" spans="3:59" ht="15" x14ac:dyDescent="0.25">
      <c r="C3807"/>
      <c r="D3807"/>
      <c r="E3807"/>
      <c r="AH3807"/>
      <c r="BG3807"/>
    </row>
    <row r="3808" spans="3:59" ht="15" x14ac:dyDescent="0.25">
      <c r="C3808"/>
      <c r="D3808"/>
      <c r="E3808"/>
      <c r="AH3808"/>
      <c r="BG3808"/>
    </row>
    <row r="3809" spans="3:59" ht="15" x14ac:dyDescent="0.25">
      <c r="C3809"/>
      <c r="D3809"/>
      <c r="E3809"/>
      <c r="AH3809"/>
      <c r="BG3809"/>
    </row>
    <row r="3810" spans="3:59" ht="15" x14ac:dyDescent="0.25">
      <c r="C3810"/>
      <c r="D3810"/>
      <c r="E3810"/>
      <c r="AH3810"/>
      <c r="BG3810"/>
    </row>
    <row r="3811" spans="3:59" ht="15" x14ac:dyDescent="0.25">
      <c r="C3811"/>
      <c r="D3811"/>
      <c r="E3811"/>
      <c r="AH3811"/>
      <c r="BG3811"/>
    </row>
    <row r="3812" spans="3:59" ht="15" x14ac:dyDescent="0.25">
      <c r="C3812"/>
      <c r="D3812"/>
      <c r="E3812"/>
      <c r="AH3812"/>
      <c r="BG3812"/>
    </row>
    <row r="3813" spans="3:59" ht="15" x14ac:dyDescent="0.25">
      <c r="C3813"/>
      <c r="D3813"/>
      <c r="E3813"/>
      <c r="AH3813"/>
      <c r="BG3813"/>
    </row>
    <row r="3814" spans="3:59" ht="15" x14ac:dyDescent="0.25">
      <c r="C3814"/>
      <c r="D3814"/>
      <c r="E3814"/>
      <c r="AH3814"/>
      <c r="BG3814"/>
    </row>
    <row r="3815" spans="3:59" ht="15" x14ac:dyDescent="0.25">
      <c r="C3815"/>
      <c r="D3815"/>
      <c r="E3815"/>
      <c r="AH3815"/>
      <c r="BG3815"/>
    </row>
    <row r="3816" spans="3:59" ht="15" x14ac:dyDescent="0.25">
      <c r="C3816"/>
      <c r="D3816"/>
      <c r="E3816"/>
      <c r="AH3816"/>
      <c r="BG3816"/>
    </row>
    <row r="3817" spans="3:59" ht="15" x14ac:dyDescent="0.25">
      <c r="C3817"/>
      <c r="D3817"/>
      <c r="E3817"/>
      <c r="AH3817"/>
      <c r="BG3817"/>
    </row>
    <row r="3818" spans="3:59" ht="15" x14ac:dyDescent="0.25">
      <c r="C3818"/>
      <c r="D3818"/>
      <c r="E3818"/>
      <c r="AH3818"/>
      <c r="BG3818"/>
    </row>
    <row r="3819" spans="3:59" ht="15" x14ac:dyDescent="0.25">
      <c r="C3819"/>
      <c r="D3819"/>
      <c r="E3819"/>
      <c r="AH3819"/>
      <c r="BG3819"/>
    </row>
    <row r="3820" spans="3:59" ht="15" x14ac:dyDescent="0.25">
      <c r="C3820"/>
      <c r="D3820"/>
      <c r="E3820"/>
      <c r="AH3820"/>
      <c r="BG3820"/>
    </row>
    <row r="3821" spans="3:59" ht="15" x14ac:dyDescent="0.25">
      <c r="C3821"/>
      <c r="D3821"/>
      <c r="E3821"/>
      <c r="AH3821"/>
      <c r="BG3821"/>
    </row>
    <row r="3822" spans="3:59" ht="15" x14ac:dyDescent="0.25">
      <c r="C3822"/>
      <c r="D3822"/>
      <c r="E3822"/>
      <c r="AH3822"/>
      <c r="BG3822"/>
    </row>
    <row r="3823" spans="3:59" ht="15" x14ac:dyDescent="0.25">
      <c r="C3823"/>
      <c r="D3823"/>
      <c r="E3823"/>
      <c r="AH3823"/>
      <c r="BG3823"/>
    </row>
    <row r="3824" spans="3:59" ht="15" x14ac:dyDescent="0.25">
      <c r="C3824"/>
      <c r="D3824"/>
      <c r="E3824"/>
      <c r="AH3824"/>
      <c r="BG3824"/>
    </row>
    <row r="3825" spans="3:59" ht="15" x14ac:dyDescent="0.25">
      <c r="C3825"/>
      <c r="D3825"/>
      <c r="E3825"/>
      <c r="AH3825"/>
      <c r="BG3825"/>
    </row>
    <row r="3826" spans="3:59" ht="15" x14ac:dyDescent="0.25">
      <c r="C3826"/>
      <c r="D3826"/>
      <c r="E3826"/>
      <c r="AH3826"/>
      <c r="BG3826"/>
    </row>
    <row r="3827" spans="3:59" ht="15" x14ac:dyDescent="0.25">
      <c r="C3827"/>
      <c r="D3827"/>
      <c r="E3827"/>
      <c r="AH3827"/>
      <c r="BG3827"/>
    </row>
    <row r="3828" spans="3:59" ht="15" x14ac:dyDescent="0.25">
      <c r="C3828"/>
      <c r="D3828"/>
      <c r="E3828"/>
      <c r="AH3828"/>
      <c r="BG3828"/>
    </row>
    <row r="3829" spans="3:59" ht="15" x14ac:dyDescent="0.25">
      <c r="C3829"/>
      <c r="D3829"/>
      <c r="E3829"/>
      <c r="AH3829"/>
      <c r="BG3829"/>
    </row>
    <row r="3830" spans="3:59" ht="15" x14ac:dyDescent="0.25">
      <c r="C3830"/>
      <c r="D3830"/>
      <c r="E3830"/>
      <c r="AH3830"/>
      <c r="BG3830"/>
    </row>
    <row r="3831" spans="3:59" ht="15" x14ac:dyDescent="0.25">
      <c r="C3831"/>
      <c r="D3831"/>
      <c r="E3831"/>
      <c r="AH3831"/>
      <c r="BG3831"/>
    </row>
    <row r="3832" spans="3:59" ht="15" x14ac:dyDescent="0.25">
      <c r="C3832"/>
      <c r="D3832"/>
      <c r="E3832"/>
      <c r="AH3832"/>
      <c r="BG3832"/>
    </row>
    <row r="3833" spans="3:59" ht="15" x14ac:dyDescent="0.25">
      <c r="C3833"/>
      <c r="D3833"/>
      <c r="E3833"/>
      <c r="AH3833"/>
      <c r="BG3833"/>
    </row>
    <row r="3834" spans="3:59" ht="15" x14ac:dyDescent="0.25">
      <c r="C3834"/>
      <c r="D3834"/>
      <c r="E3834"/>
      <c r="AH3834"/>
      <c r="BG3834"/>
    </row>
    <row r="3835" spans="3:59" ht="15" x14ac:dyDescent="0.25">
      <c r="C3835"/>
      <c r="D3835"/>
      <c r="E3835"/>
      <c r="AH3835"/>
      <c r="BG3835"/>
    </row>
    <row r="3836" spans="3:59" ht="15" x14ac:dyDescent="0.25">
      <c r="C3836"/>
      <c r="D3836"/>
      <c r="E3836"/>
      <c r="AH3836"/>
      <c r="BG3836"/>
    </row>
    <row r="3837" spans="3:59" ht="15" x14ac:dyDescent="0.25">
      <c r="C3837"/>
      <c r="D3837"/>
      <c r="E3837"/>
      <c r="AH3837"/>
      <c r="BG3837"/>
    </row>
    <row r="3838" spans="3:59" ht="15" x14ac:dyDescent="0.25">
      <c r="C3838"/>
      <c r="D3838"/>
      <c r="E3838"/>
      <c r="AH3838"/>
      <c r="BG3838"/>
    </row>
    <row r="3839" spans="3:59" ht="15" x14ac:dyDescent="0.25">
      <c r="C3839"/>
      <c r="D3839"/>
      <c r="E3839"/>
      <c r="AH3839"/>
      <c r="BG3839"/>
    </row>
    <row r="3840" spans="3:59" ht="15" x14ac:dyDescent="0.25">
      <c r="C3840"/>
      <c r="D3840"/>
      <c r="E3840"/>
      <c r="AH3840"/>
      <c r="BG3840"/>
    </row>
    <row r="3841" spans="3:59" ht="15" x14ac:dyDescent="0.25">
      <c r="C3841"/>
      <c r="D3841"/>
      <c r="E3841"/>
      <c r="AH3841"/>
      <c r="BG3841"/>
    </row>
    <row r="3842" spans="3:59" ht="15" x14ac:dyDescent="0.25">
      <c r="C3842"/>
      <c r="D3842"/>
      <c r="E3842"/>
      <c r="AH3842"/>
      <c r="BG3842"/>
    </row>
    <row r="3843" spans="3:59" ht="15" x14ac:dyDescent="0.25">
      <c r="C3843"/>
      <c r="D3843"/>
      <c r="E3843"/>
      <c r="AH3843"/>
      <c r="BG3843"/>
    </row>
    <row r="3844" spans="3:59" ht="15" x14ac:dyDescent="0.25">
      <c r="C3844"/>
      <c r="D3844"/>
      <c r="E3844"/>
      <c r="AH3844"/>
      <c r="BG3844"/>
    </row>
    <row r="3845" spans="3:59" ht="15" x14ac:dyDescent="0.25">
      <c r="C3845"/>
      <c r="D3845"/>
      <c r="E3845"/>
      <c r="AH3845"/>
      <c r="BG3845"/>
    </row>
    <row r="3846" spans="3:59" ht="15" x14ac:dyDescent="0.25">
      <c r="C3846"/>
      <c r="D3846"/>
      <c r="E3846"/>
      <c r="AH3846"/>
      <c r="BG3846"/>
    </row>
    <row r="3847" spans="3:59" ht="15" x14ac:dyDescent="0.25">
      <c r="C3847"/>
      <c r="D3847"/>
      <c r="E3847"/>
      <c r="AH3847"/>
      <c r="BG3847"/>
    </row>
    <row r="3848" spans="3:59" ht="15" x14ac:dyDescent="0.25">
      <c r="C3848"/>
      <c r="D3848"/>
      <c r="E3848"/>
      <c r="AH3848"/>
      <c r="BG3848"/>
    </row>
    <row r="3849" spans="3:59" ht="15" x14ac:dyDescent="0.25">
      <c r="C3849"/>
      <c r="D3849"/>
      <c r="E3849"/>
      <c r="AH3849"/>
      <c r="BG3849"/>
    </row>
    <row r="3850" spans="3:59" ht="15" x14ac:dyDescent="0.25">
      <c r="C3850"/>
      <c r="D3850"/>
      <c r="E3850"/>
      <c r="AH3850"/>
      <c r="BG3850"/>
    </row>
    <row r="3851" spans="3:59" ht="15" x14ac:dyDescent="0.25">
      <c r="C3851"/>
      <c r="D3851"/>
      <c r="E3851"/>
      <c r="AH3851"/>
      <c r="BG3851"/>
    </row>
    <row r="3852" spans="3:59" ht="15" x14ac:dyDescent="0.25">
      <c r="C3852"/>
      <c r="D3852"/>
      <c r="E3852"/>
      <c r="AH3852"/>
      <c r="BG3852"/>
    </row>
    <row r="3853" spans="3:59" ht="15" x14ac:dyDescent="0.25">
      <c r="C3853"/>
      <c r="D3853"/>
      <c r="E3853"/>
      <c r="AH3853"/>
      <c r="BG3853"/>
    </row>
    <row r="3854" spans="3:59" ht="15" x14ac:dyDescent="0.25">
      <c r="C3854"/>
      <c r="D3854"/>
      <c r="E3854"/>
      <c r="AH3854"/>
      <c r="BG3854"/>
    </row>
    <row r="3855" spans="3:59" ht="15" x14ac:dyDescent="0.25">
      <c r="C3855"/>
      <c r="D3855"/>
      <c r="E3855"/>
      <c r="AH3855"/>
      <c r="BG3855"/>
    </row>
    <row r="3856" spans="3:59" ht="15" x14ac:dyDescent="0.25">
      <c r="C3856"/>
      <c r="D3856"/>
      <c r="E3856"/>
      <c r="AH3856"/>
      <c r="BG3856"/>
    </row>
    <row r="3857" spans="3:59" ht="15" x14ac:dyDescent="0.25">
      <c r="C3857"/>
      <c r="D3857"/>
      <c r="E3857"/>
      <c r="AH3857"/>
      <c r="BG3857"/>
    </row>
    <row r="3858" spans="3:59" ht="15" x14ac:dyDescent="0.25">
      <c r="C3858"/>
      <c r="D3858"/>
      <c r="E3858"/>
      <c r="AH3858"/>
      <c r="BG3858"/>
    </row>
    <row r="3859" spans="3:59" ht="15" x14ac:dyDescent="0.25">
      <c r="C3859"/>
      <c r="D3859"/>
      <c r="E3859"/>
      <c r="AH3859"/>
      <c r="BG3859"/>
    </row>
    <row r="3860" spans="3:59" ht="15" x14ac:dyDescent="0.25">
      <c r="C3860"/>
      <c r="D3860"/>
      <c r="E3860"/>
      <c r="AH3860"/>
      <c r="BG3860"/>
    </row>
    <row r="3861" spans="3:59" ht="15" x14ac:dyDescent="0.25">
      <c r="C3861"/>
      <c r="D3861"/>
      <c r="E3861"/>
      <c r="AH3861"/>
      <c r="BG3861"/>
    </row>
    <row r="3862" spans="3:59" ht="15" x14ac:dyDescent="0.25">
      <c r="C3862"/>
      <c r="D3862"/>
      <c r="E3862"/>
      <c r="AH3862"/>
      <c r="BG3862"/>
    </row>
    <row r="3863" spans="3:59" ht="15" x14ac:dyDescent="0.25">
      <c r="C3863"/>
      <c r="D3863"/>
      <c r="E3863"/>
      <c r="AH3863"/>
      <c r="BG3863"/>
    </row>
    <row r="3864" spans="3:59" ht="15" x14ac:dyDescent="0.25">
      <c r="C3864"/>
      <c r="D3864"/>
      <c r="E3864"/>
      <c r="AH3864"/>
      <c r="BG3864"/>
    </row>
    <row r="3865" spans="3:59" ht="15" x14ac:dyDescent="0.25">
      <c r="C3865"/>
      <c r="D3865"/>
      <c r="E3865"/>
      <c r="AH3865"/>
      <c r="BG3865"/>
    </row>
    <row r="3866" spans="3:59" ht="15" x14ac:dyDescent="0.25">
      <c r="C3866"/>
      <c r="D3866"/>
      <c r="E3866"/>
      <c r="AH3866"/>
      <c r="BG3866"/>
    </row>
    <row r="3867" spans="3:59" ht="15" x14ac:dyDescent="0.25">
      <c r="C3867"/>
      <c r="D3867"/>
      <c r="E3867"/>
      <c r="AH3867"/>
      <c r="BG3867"/>
    </row>
    <row r="3868" spans="3:59" ht="15" x14ac:dyDescent="0.25">
      <c r="C3868"/>
      <c r="D3868"/>
      <c r="E3868"/>
      <c r="AH3868"/>
      <c r="BG3868"/>
    </row>
    <row r="3869" spans="3:59" ht="15" x14ac:dyDescent="0.25">
      <c r="C3869"/>
      <c r="D3869"/>
      <c r="E3869"/>
      <c r="AH3869"/>
      <c r="BG3869"/>
    </row>
    <row r="3870" spans="3:59" ht="15" x14ac:dyDescent="0.25">
      <c r="C3870"/>
      <c r="D3870"/>
      <c r="E3870"/>
      <c r="AH3870"/>
      <c r="BG3870"/>
    </row>
    <row r="3871" spans="3:59" ht="15" x14ac:dyDescent="0.25">
      <c r="C3871"/>
      <c r="D3871"/>
      <c r="E3871"/>
      <c r="AH3871"/>
      <c r="BG3871"/>
    </row>
    <row r="3872" spans="3:59" ht="15" x14ac:dyDescent="0.25">
      <c r="C3872"/>
      <c r="D3872"/>
      <c r="E3872"/>
      <c r="AH3872"/>
      <c r="BG3872"/>
    </row>
    <row r="3873" spans="3:59" ht="15" x14ac:dyDescent="0.25">
      <c r="C3873"/>
      <c r="D3873"/>
      <c r="E3873"/>
      <c r="AH3873"/>
      <c r="BG3873"/>
    </row>
    <row r="3874" spans="3:59" ht="15" x14ac:dyDescent="0.25">
      <c r="C3874"/>
      <c r="D3874"/>
      <c r="E3874"/>
      <c r="AH3874"/>
      <c r="BG3874"/>
    </row>
    <row r="3875" spans="3:59" ht="15" x14ac:dyDescent="0.25">
      <c r="C3875"/>
      <c r="D3875"/>
      <c r="E3875"/>
      <c r="AH3875"/>
      <c r="BG3875"/>
    </row>
    <row r="3876" spans="3:59" ht="15" x14ac:dyDescent="0.25">
      <c r="C3876"/>
      <c r="D3876"/>
      <c r="E3876"/>
      <c r="AH3876"/>
      <c r="BG3876"/>
    </row>
    <row r="3877" spans="3:59" ht="15" x14ac:dyDescent="0.25">
      <c r="C3877"/>
      <c r="D3877"/>
      <c r="E3877"/>
      <c r="AH3877"/>
      <c r="BG3877"/>
    </row>
    <row r="3878" spans="3:59" ht="15" x14ac:dyDescent="0.25">
      <c r="C3878"/>
      <c r="D3878"/>
      <c r="E3878"/>
      <c r="AH3878"/>
      <c r="BG3878"/>
    </row>
    <row r="3879" spans="3:59" ht="15" x14ac:dyDescent="0.25">
      <c r="C3879"/>
      <c r="D3879"/>
      <c r="E3879"/>
      <c r="AH3879"/>
      <c r="BG3879"/>
    </row>
    <row r="3880" spans="3:59" ht="15" x14ac:dyDescent="0.25">
      <c r="C3880"/>
      <c r="D3880"/>
      <c r="E3880"/>
      <c r="AH3880"/>
      <c r="BG3880"/>
    </row>
    <row r="3881" spans="3:59" ht="15" x14ac:dyDescent="0.25">
      <c r="C3881"/>
      <c r="D3881"/>
      <c r="E3881"/>
      <c r="AH3881"/>
      <c r="BG3881"/>
    </row>
    <row r="3882" spans="3:59" ht="15" x14ac:dyDescent="0.25">
      <c r="C3882"/>
      <c r="D3882"/>
      <c r="E3882"/>
      <c r="AH3882"/>
      <c r="BG3882"/>
    </row>
    <row r="3883" spans="3:59" ht="15" x14ac:dyDescent="0.25">
      <c r="C3883"/>
      <c r="D3883"/>
      <c r="E3883"/>
      <c r="AH3883"/>
      <c r="BG3883"/>
    </row>
    <row r="3884" spans="3:59" ht="15" x14ac:dyDescent="0.25">
      <c r="C3884"/>
      <c r="D3884"/>
      <c r="E3884"/>
      <c r="AH3884"/>
      <c r="BG3884"/>
    </row>
    <row r="3885" spans="3:59" ht="15" x14ac:dyDescent="0.25">
      <c r="C3885"/>
      <c r="D3885"/>
      <c r="E3885"/>
      <c r="AH3885"/>
      <c r="BG3885"/>
    </row>
    <row r="3886" spans="3:59" ht="15" x14ac:dyDescent="0.25">
      <c r="C3886"/>
      <c r="D3886"/>
      <c r="E3886"/>
      <c r="AH3886"/>
      <c r="BG3886"/>
    </row>
    <row r="3887" spans="3:59" ht="15" x14ac:dyDescent="0.25">
      <c r="C3887"/>
      <c r="D3887"/>
      <c r="E3887"/>
      <c r="AH3887"/>
      <c r="BG3887"/>
    </row>
    <row r="3888" spans="3:59" ht="15" x14ac:dyDescent="0.25">
      <c r="C3888"/>
      <c r="D3888"/>
      <c r="E3888"/>
      <c r="AH3888"/>
      <c r="BG3888"/>
    </row>
    <row r="3889" spans="3:59" ht="15" x14ac:dyDescent="0.25">
      <c r="C3889"/>
      <c r="D3889"/>
      <c r="E3889"/>
      <c r="AH3889"/>
      <c r="BG3889"/>
    </row>
    <row r="3890" spans="3:59" ht="15" x14ac:dyDescent="0.25">
      <c r="C3890"/>
      <c r="D3890"/>
      <c r="E3890"/>
      <c r="AH3890"/>
      <c r="BG3890"/>
    </row>
    <row r="3891" spans="3:59" ht="15" x14ac:dyDescent="0.25">
      <c r="C3891"/>
      <c r="D3891"/>
      <c r="E3891"/>
      <c r="AH3891"/>
      <c r="BG3891"/>
    </row>
    <row r="3892" spans="3:59" ht="15" x14ac:dyDescent="0.25">
      <c r="C3892"/>
      <c r="D3892"/>
      <c r="E3892"/>
      <c r="AH3892"/>
      <c r="BG3892"/>
    </row>
    <row r="3893" spans="3:59" ht="15" x14ac:dyDescent="0.25">
      <c r="C3893"/>
      <c r="D3893"/>
      <c r="E3893"/>
      <c r="AH3893"/>
      <c r="BG3893"/>
    </row>
    <row r="3894" spans="3:59" ht="15" x14ac:dyDescent="0.25">
      <c r="C3894"/>
      <c r="D3894"/>
      <c r="E3894"/>
      <c r="AH3894"/>
      <c r="BG3894"/>
    </row>
    <row r="3895" spans="3:59" ht="15" x14ac:dyDescent="0.25">
      <c r="C3895"/>
      <c r="D3895"/>
      <c r="E3895"/>
      <c r="AH3895"/>
      <c r="BG3895"/>
    </row>
    <row r="3896" spans="3:59" ht="15" x14ac:dyDescent="0.25">
      <c r="C3896"/>
      <c r="D3896"/>
      <c r="E3896"/>
      <c r="AH3896"/>
      <c r="BG3896"/>
    </row>
    <row r="3897" spans="3:59" ht="15" x14ac:dyDescent="0.25">
      <c r="C3897"/>
      <c r="D3897"/>
      <c r="E3897"/>
      <c r="AH3897"/>
      <c r="BG3897"/>
    </row>
    <row r="3898" spans="3:59" ht="15" x14ac:dyDescent="0.25">
      <c r="C3898"/>
      <c r="D3898"/>
      <c r="E3898"/>
      <c r="AH3898"/>
      <c r="BG3898"/>
    </row>
    <row r="3899" spans="3:59" ht="15" x14ac:dyDescent="0.25">
      <c r="C3899"/>
      <c r="D3899"/>
      <c r="E3899"/>
      <c r="AH3899"/>
      <c r="BG3899"/>
    </row>
    <row r="3900" spans="3:59" ht="15" x14ac:dyDescent="0.25">
      <c r="C3900"/>
      <c r="D3900"/>
      <c r="E3900"/>
      <c r="AH3900"/>
      <c r="BG3900"/>
    </row>
    <row r="3901" spans="3:59" ht="15" x14ac:dyDescent="0.25">
      <c r="C3901"/>
      <c r="D3901"/>
      <c r="E3901"/>
      <c r="AH3901"/>
      <c r="BG3901"/>
    </row>
    <row r="3902" spans="3:59" ht="15" x14ac:dyDescent="0.25">
      <c r="C3902"/>
      <c r="D3902"/>
      <c r="E3902"/>
      <c r="AH3902"/>
      <c r="BG3902"/>
    </row>
    <row r="3903" spans="3:59" ht="15" x14ac:dyDescent="0.25">
      <c r="C3903"/>
      <c r="D3903"/>
      <c r="E3903"/>
      <c r="AH3903"/>
      <c r="BG3903"/>
    </row>
    <row r="3904" spans="3:59" ht="15" x14ac:dyDescent="0.25">
      <c r="C3904"/>
      <c r="D3904"/>
      <c r="E3904"/>
      <c r="AH3904"/>
      <c r="BG3904"/>
    </row>
    <row r="3905" spans="3:59" ht="15" x14ac:dyDescent="0.25">
      <c r="C3905"/>
      <c r="D3905"/>
      <c r="E3905"/>
      <c r="AH3905"/>
      <c r="BG3905"/>
    </row>
    <row r="3906" spans="3:59" ht="15" x14ac:dyDescent="0.25">
      <c r="C3906"/>
      <c r="D3906"/>
      <c r="E3906"/>
      <c r="AH3906"/>
      <c r="BG3906"/>
    </row>
    <row r="3907" spans="3:59" ht="15" x14ac:dyDescent="0.25">
      <c r="C3907"/>
      <c r="D3907"/>
      <c r="E3907"/>
      <c r="AH3907"/>
      <c r="BG3907"/>
    </row>
    <row r="3908" spans="3:59" ht="15" x14ac:dyDescent="0.25">
      <c r="C3908"/>
      <c r="D3908"/>
      <c r="E3908"/>
      <c r="AH3908"/>
      <c r="BG3908"/>
    </row>
    <row r="3909" spans="3:59" ht="15" x14ac:dyDescent="0.25">
      <c r="C3909"/>
      <c r="D3909"/>
      <c r="E3909"/>
      <c r="AH3909"/>
      <c r="BG3909"/>
    </row>
    <row r="3910" spans="3:59" ht="15" x14ac:dyDescent="0.25">
      <c r="C3910"/>
      <c r="D3910"/>
      <c r="E3910"/>
      <c r="AH3910"/>
      <c r="BG3910"/>
    </row>
    <row r="3911" spans="3:59" ht="15" x14ac:dyDescent="0.25">
      <c r="C3911"/>
      <c r="D3911"/>
      <c r="E3911"/>
      <c r="AH3911"/>
      <c r="BG3911"/>
    </row>
    <row r="3912" spans="3:59" ht="15" x14ac:dyDescent="0.25">
      <c r="C3912"/>
      <c r="D3912"/>
      <c r="E3912"/>
      <c r="AH3912"/>
      <c r="BG3912"/>
    </row>
    <row r="3913" spans="3:59" ht="15" x14ac:dyDescent="0.25">
      <c r="C3913"/>
      <c r="D3913"/>
      <c r="E3913"/>
      <c r="AH3913"/>
      <c r="BG3913"/>
    </row>
    <row r="3914" spans="3:59" ht="15" x14ac:dyDescent="0.25">
      <c r="C3914"/>
      <c r="D3914"/>
      <c r="E3914"/>
      <c r="AH3914"/>
      <c r="BG3914"/>
    </row>
    <row r="3915" spans="3:59" ht="15" x14ac:dyDescent="0.25">
      <c r="C3915"/>
      <c r="D3915"/>
      <c r="E3915"/>
      <c r="AH3915"/>
      <c r="BG3915"/>
    </row>
    <row r="3916" spans="3:59" ht="15" x14ac:dyDescent="0.25">
      <c r="C3916"/>
      <c r="D3916"/>
      <c r="E3916"/>
      <c r="AH3916"/>
      <c r="BG3916"/>
    </row>
    <row r="3917" spans="3:59" ht="15" x14ac:dyDescent="0.25">
      <c r="C3917"/>
      <c r="D3917"/>
      <c r="E3917"/>
      <c r="AH3917"/>
      <c r="BG3917"/>
    </row>
    <row r="3918" spans="3:59" ht="15" x14ac:dyDescent="0.25">
      <c r="C3918"/>
      <c r="D3918"/>
      <c r="E3918"/>
      <c r="AH3918"/>
      <c r="BG3918"/>
    </row>
    <row r="3919" spans="3:59" ht="15" x14ac:dyDescent="0.25">
      <c r="C3919"/>
      <c r="D3919"/>
      <c r="E3919"/>
      <c r="AH3919"/>
      <c r="BG3919"/>
    </row>
    <row r="3920" spans="3:59" ht="15" x14ac:dyDescent="0.25">
      <c r="C3920"/>
      <c r="D3920"/>
      <c r="E3920"/>
      <c r="AH3920"/>
      <c r="BG3920"/>
    </row>
    <row r="3921" spans="3:59" ht="15" x14ac:dyDescent="0.25">
      <c r="C3921"/>
      <c r="D3921"/>
      <c r="E3921"/>
      <c r="AH3921"/>
      <c r="BG3921"/>
    </row>
    <row r="3922" spans="3:59" ht="15" x14ac:dyDescent="0.25">
      <c r="C3922"/>
      <c r="D3922"/>
      <c r="E3922"/>
      <c r="AH3922"/>
      <c r="BG3922"/>
    </row>
    <row r="3923" spans="3:59" ht="15" x14ac:dyDescent="0.25">
      <c r="C3923"/>
      <c r="D3923"/>
      <c r="E3923"/>
      <c r="AH3923"/>
      <c r="BG3923"/>
    </row>
    <row r="3924" spans="3:59" ht="15" x14ac:dyDescent="0.25">
      <c r="C3924"/>
      <c r="D3924"/>
      <c r="E3924"/>
      <c r="AH3924"/>
      <c r="BG3924"/>
    </row>
    <row r="3925" spans="3:59" ht="15" x14ac:dyDescent="0.25">
      <c r="C3925"/>
      <c r="D3925"/>
      <c r="E3925"/>
      <c r="AH3925"/>
      <c r="BG3925"/>
    </row>
    <row r="3926" spans="3:59" ht="15" x14ac:dyDescent="0.25">
      <c r="C3926"/>
      <c r="D3926"/>
      <c r="E3926"/>
      <c r="AH3926"/>
      <c r="BG3926"/>
    </row>
    <row r="3927" spans="3:59" ht="15" x14ac:dyDescent="0.25">
      <c r="C3927"/>
      <c r="D3927"/>
      <c r="E3927"/>
      <c r="AH3927"/>
      <c r="BG3927"/>
    </row>
    <row r="3928" spans="3:59" ht="15" x14ac:dyDescent="0.25">
      <c r="C3928"/>
      <c r="D3928"/>
      <c r="E3928"/>
      <c r="AH3928"/>
      <c r="BG3928"/>
    </row>
    <row r="3929" spans="3:59" ht="15" x14ac:dyDescent="0.25">
      <c r="C3929"/>
      <c r="D3929"/>
      <c r="E3929"/>
      <c r="AH3929"/>
      <c r="BG3929"/>
    </row>
    <row r="3930" spans="3:59" ht="15" x14ac:dyDescent="0.25">
      <c r="C3930"/>
      <c r="D3930"/>
      <c r="E3930"/>
      <c r="AH3930"/>
      <c r="BG3930"/>
    </row>
    <row r="3931" spans="3:59" ht="15" x14ac:dyDescent="0.25">
      <c r="C3931"/>
      <c r="D3931"/>
      <c r="E3931"/>
      <c r="AH3931"/>
      <c r="BG3931"/>
    </row>
    <row r="3932" spans="3:59" ht="15" x14ac:dyDescent="0.25">
      <c r="C3932"/>
      <c r="D3932"/>
      <c r="E3932"/>
      <c r="AH3932"/>
      <c r="BG3932"/>
    </row>
    <row r="3933" spans="3:59" ht="15" x14ac:dyDescent="0.25">
      <c r="C3933"/>
      <c r="D3933"/>
      <c r="E3933"/>
      <c r="AH3933"/>
      <c r="BG3933"/>
    </row>
    <row r="3934" spans="3:59" ht="15" x14ac:dyDescent="0.25">
      <c r="C3934"/>
      <c r="D3934"/>
      <c r="E3934"/>
      <c r="AH3934"/>
      <c r="BG3934"/>
    </row>
    <row r="3935" spans="3:59" ht="15" x14ac:dyDescent="0.25">
      <c r="C3935"/>
      <c r="D3935"/>
      <c r="E3935"/>
      <c r="AH3935"/>
      <c r="BG3935"/>
    </row>
    <row r="3936" spans="3:59" ht="15" x14ac:dyDescent="0.25">
      <c r="C3936"/>
      <c r="D3936"/>
      <c r="E3936"/>
      <c r="AH3936"/>
      <c r="BG3936"/>
    </row>
    <row r="3937" spans="3:59" ht="15" x14ac:dyDescent="0.25">
      <c r="C3937"/>
      <c r="D3937"/>
      <c r="E3937"/>
      <c r="AH3937"/>
      <c r="BG3937"/>
    </row>
    <row r="3938" spans="3:59" ht="15" x14ac:dyDescent="0.25">
      <c r="C3938"/>
      <c r="D3938"/>
      <c r="E3938"/>
      <c r="AH3938"/>
      <c r="BG3938"/>
    </row>
    <row r="3939" spans="3:59" ht="15" x14ac:dyDescent="0.25">
      <c r="C3939"/>
      <c r="D3939"/>
      <c r="E3939"/>
      <c r="AH3939"/>
      <c r="BG3939"/>
    </row>
    <row r="3940" spans="3:59" ht="15" x14ac:dyDescent="0.25">
      <c r="C3940"/>
      <c r="D3940"/>
      <c r="E3940"/>
      <c r="AH3940"/>
      <c r="BG3940"/>
    </row>
    <row r="3941" spans="3:59" ht="15" x14ac:dyDescent="0.25">
      <c r="C3941"/>
      <c r="D3941"/>
      <c r="E3941"/>
      <c r="AH3941"/>
      <c r="BG3941"/>
    </row>
    <row r="3942" spans="3:59" ht="15" x14ac:dyDescent="0.25">
      <c r="C3942"/>
      <c r="D3942"/>
      <c r="E3942"/>
      <c r="AH3942"/>
      <c r="BG3942"/>
    </row>
    <row r="3943" spans="3:59" ht="15" x14ac:dyDescent="0.25">
      <c r="C3943"/>
      <c r="D3943"/>
      <c r="E3943"/>
      <c r="AH3943"/>
      <c r="BG3943"/>
    </row>
    <row r="3944" spans="3:59" ht="15" x14ac:dyDescent="0.25">
      <c r="C3944"/>
      <c r="D3944"/>
      <c r="E3944"/>
      <c r="AH3944"/>
      <c r="BG3944"/>
    </row>
    <row r="3945" spans="3:59" ht="15" x14ac:dyDescent="0.25">
      <c r="C3945"/>
      <c r="D3945"/>
      <c r="E3945"/>
      <c r="AH3945"/>
      <c r="BG3945"/>
    </row>
    <row r="3946" spans="3:59" ht="15" x14ac:dyDescent="0.25">
      <c r="C3946"/>
      <c r="D3946"/>
      <c r="E3946"/>
      <c r="AH3946"/>
      <c r="BG3946"/>
    </row>
    <row r="3947" spans="3:59" ht="15" x14ac:dyDescent="0.25">
      <c r="C3947"/>
      <c r="D3947"/>
      <c r="E3947"/>
      <c r="AH3947"/>
      <c r="BG3947"/>
    </row>
    <row r="3948" spans="3:59" ht="15" x14ac:dyDescent="0.25">
      <c r="C3948"/>
      <c r="D3948"/>
      <c r="E3948"/>
      <c r="AH3948"/>
      <c r="BG3948"/>
    </row>
    <row r="3949" spans="3:59" ht="15" x14ac:dyDescent="0.25">
      <c r="C3949"/>
      <c r="D3949"/>
      <c r="E3949"/>
      <c r="AH3949"/>
      <c r="BG3949"/>
    </row>
    <row r="3950" spans="3:59" ht="15" x14ac:dyDescent="0.25">
      <c r="C3950"/>
      <c r="D3950"/>
      <c r="E3950"/>
      <c r="AH3950"/>
      <c r="BG3950"/>
    </row>
    <row r="3951" spans="3:59" ht="15" x14ac:dyDescent="0.25">
      <c r="C3951"/>
      <c r="D3951"/>
      <c r="E3951"/>
      <c r="AH3951"/>
      <c r="BG3951"/>
    </row>
    <row r="3952" spans="3:59" ht="15" x14ac:dyDescent="0.25">
      <c r="C3952"/>
      <c r="D3952"/>
      <c r="E3952"/>
      <c r="AH3952"/>
      <c r="BG3952"/>
    </row>
    <row r="3953" spans="3:59" ht="15" x14ac:dyDescent="0.25">
      <c r="C3953"/>
      <c r="D3953"/>
      <c r="E3953"/>
      <c r="AH3953"/>
      <c r="BG3953"/>
    </row>
    <row r="3954" spans="3:59" ht="15" x14ac:dyDescent="0.25">
      <c r="C3954"/>
      <c r="D3954"/>
      <c r="E3954"/>
      <c r="AH3954"/>
      <c r="BG3954"/>
    </row>
    <row r="3955" spans="3:59" ht="15" x14ac:dyDescent="0.25">
      <c r="C3955"/>
      <c r="D3955"/>
      <c r="E3955"/>
      <c r="AH3955"/>
      <c r="BG3955"/>
    </row>
    <row r="3956" spans="3:59" ht="15" x14ac:dyDescent="0.25">
      <c r="C3956"/>
      <c r="D3956"/>
      <c r="E3956"/>
      <c r="AH3956"/>
      <c r="BG3956"/>
    </row>
    <row r="3957" spans="3:59" ht="15" x14ac:dyDescent="0.25">
      <c r="C3957"/>
      <c r="D3957"/>
      <c r="E3957"/>
      <c r="AH3957"/>
      <c r="BG3957"/>
    </row>
    <row r="3958" spans="3:59" ht="15" x14ac:dyDescent="0.25">
      <c r="C3958"/>
      <c r="D3958"/>
      <c r="E3958"/>
      <c r="AH3958"/>
      <c r="BG3958"/>
    </row>
    <row r="3959" spans="3:59" ht="15" x14ac:dyDescent="0.25">
      <c r="C3959"/>
      <c r="D3959"/>
      <c r="E3959"/>
      <c r="AH3959"/>
      <c r="BG3959"/>
    </row>
    <row r="3960" spans="3:59" ht="15" x14ac:dyDescent="0.25">
      <c r="C3960"/>
      <c r="D3960"/>
      <c r="E3960"/>
      <c r="AH3960"/>
      <c r="BG3960"/>
    </row>
    <row r="3961" spans="3:59" ht="15" x14ac:dyDescent="0.25">
      <c r="C3961"/>
      <c r="D3961"/>
      <c r="E3961"/>
      <c r="AH3961"/>
      <c r="BG3961"/>
    </row>
    <row r="3962" spans="3:59" ht="15" x14ac:dyDescent="0.25">
      <c r="C3962"/>
      <c r="D3962"/>
      <c r="E3962"/>
      <c r="AH3962"/>
      <c r="BG3962"/>
    </row>
    <row r="3963" spans="3:59" ht="15" x14ac:dyDescent="0.25">
      <c r="C3963"/>
      <c r="D3963"/>
      <c r="E3963"/>
      <c r="AH3963"/>
      <c r="BG3963"/>
    </row>
    <row r="3964" spans="3:59" ht="15" x14ac:dyDescent="0.25">
      <c r="C3964"/>
      <c r="D3964"/>
      <c r="E3964"/>
      <c r="AH3964"/>
      <c r="BG3964"/>
    </row>
    <row r="3965" spans="3:59" ht="15" x14ac:dyDescent="0.25">
      <c r="C3965"/>
      <c r="D3965"/>
      <c r="E3965"/>
      <c r="AH3965"/>
      <c r="BG3965"/>
    </row>
    <row r="3966" spans="3:59" ht="15" x14ac:dyDescent="0.25">
      <c r="C3966"/>
      <c r="D3966"/>
      <c r="E3966"/>
      <c r="AH3966"/>
      <c r="BG3966"/>
    </row>
    <row r="3967" spans="3:59" ht="15" x14ac:dyDescent="0.25">
      <c r="C3967"/>
      <c r="D3967"/>
      <c r="E3967"/>
      <c r="AH3967"/>
      <c r="BG3967"/>
    </row>
    <row r="3968" spans="3:59" ht="15" x14ac:dyDescent="0.25">
      <c r="C3968"/>
      <c r="D3968"/>
      <c r="E3968"/>
      <c r="AH3968"/>
      <c r="BG3968"/>
    </row>
    <row r="3969" spans="3:59" ht="15" x14ac:dyDescent="0.25">
      <c r="C3969"/>
      <c r="D3969"/>
      <c r="E3969"/>
      <c r="AH3969"/>
      <c r="BG3969"/>
    </row>
    <row r="3970" spans="3:59" ht="15" x14ac:dyDescent="0.25">
      <c r="C3970"/>
      <c r="D3970"/>
      <c r="E3970"/>
      <c r="AH3970"/>
      <c r="BG3970"/>
    </row>
    <row r="3971" spans="3:59" ht="15" x14ac:dyDescent="0.25">
      <c r="C3971"/>
      <c r="D3971"/>
      <c r="E3971"/>
      <c r="AH3971"/>
      <c r="BG3971"/>
    </row>
    <row r="3972" spans="3:59" ht="15" x14ac:dyDescent="0.25">
      <c r="C3972"/>
      <c r="D3972"/>
      <c r="E3972"/>
      <c r="AH3972"/>
      <c r="BG3972"/>
    </row>
    <row r="3973" spans="3:59" ht="15" x14ac:dyDescent="0.25">
      <c r="C3973"/>
      <c r="D3973"/>
      <c r="E3973"/>
      <c r="AH3973"/>
      <c r="BG3973"/>
    </row>
    <row r="3974" spans="3:59" ht="15" x14ac:dyDescent="0.25">
      <c r="C3974"/>
      <c r="D3974"/>
      <c r="E3974"/>
      <c r="AH3974"/>
      <c r="BG3974"/>
    </row>
    <row r="3975" spans="3:59" ht="15" x14ac:dyDescent="0.25">
      <c r="C3975"/>
      <c r="D3975"/>
      <c r="E3975"/>
      <c r="AH3975"/>
      <c r="BG3975"/>
    </row>
    <row r="3976" spans="3:59" ht="15" x14ac:dyDescent="0.25">
      <c r="C3976"/>
      <c r="D3976"/>
      <c r="E3976"/>
      <c r="AH3976"/>
      <c r="BG3976"/>
    </row>
    <row r="3977" spans="3:59" ht="15" x14ac:dyDescent="0.25">
      <c r="C3977"/>
      <c r="D3977"/>
      <c r="E3977"/>
      <c r="AH3977"/>
      <c r="BG3977"/>
    </row>
    <row r="3978" spans="3:59" ht="15" x14ac:dyDescent="0.25">
      <c r="C3978"/>
      <c r="D3978"/>
      <c r="E3978"/>
      <c r="AH3978"/>
      <c r="BG3978"/>
    </row>
    <row r="3979" spans="3:59" ht="15" x14ac:dyDescent="0.25">
      <c r="C3979"/>
      <c r="D3979"/>
      <c r="E3979"/>
      <c r="AH3979"/>
      <c r="BG3979"/>
    </row>
    <row r="3980" spans="3:59" ht="15" x14ac:dyDescent="0.25">
      <c r="C3980"/>
      <c r="D3980"/>
      <c r="E3980"/>
      <c r="AH3980"/>
      <c r="BG3980"/>
    </row>
    <row r="3981" spans="3:59" ht="15" x14ac:dyDescent="0.25">
      <c r="C3981"/>
      <c r="D3981"/>
      <c r="E3981"/>
      <c r="AH3981"/>
      <c r="BG3981"/>
    </row>
    <row r="3982" spans="3:59" ht="15" x14ac:dyDescent="0.25">
      <c r="C3982"/>
      <c r="D3982"/>
      <c r="E3982"/>
      <c r="AH3982"/>
      <c r="BG3982"/>
    </row>
    <row r="3983" spans="3:59" ht="15" x14ac:dyDescent="0.25">
      <c r="C3983"/>
      <c r="D3983"/>
      <c r="E3983"/>
      <c r="AH3983"/>
      <c r="BG3983"/>
    </row>
    <row r="3984" spans="3:59" ht="15" x14ac:dyDescent="0.25">
      <c r="C3984"/>
      <c r="D3984"/>
      <c r="E3984"/>
      <c r="AH3984"/>
      <c r="BG3984"/>
    </row>
    <row r="3985" spans="3:59" ht="15" x14ac:dyDescent="0.25">
      <c r="C3985"/>
      <c r="D3985"/>
      <c r="E3985"/>
      <c r="AH3985"/>
      <c r="BG3985"/>
    </row>
    <row r="3986" spans="3:59" ht="15" x14ac:dyDescent="0.25">
      <c r="C3986"/>
      <c r="D3986"/>
      <c r="E3986"/>
      <c r="AH3986"/>
      <c r="BG3986"/>
    </row>
    <row r="3987" spans="3:59" ht="15" x14ac:dyDescent="0.25">
      <c r="C3987"/>
      <c r="D3987"/>
      <c r="E3987"/>
      <c r="AH3987"/>
      <c r="BG3987"/>
    </row>
    <row r="3988" spans="3:59" ht="15" x14ac:dyDescent="0.25">
      <c r="C3988"/>
      <c r="D3988"/>
      <c r="E3988"/>
      <c r="AH3988"/>
      <c r="BG3988"/>
    </row>
    <row r="3989" spans="3:59" ht="15" x14ac:dyDescent="0.25">
      <c r="C3989"/>
      <c r="D3989"/>
      <c r="E3989"/>
      <c r="AH3989"/>
      <c r="BG3989"/>
    </row>
    <row r="3990" spans="3:59" ht="15" x14ac:dyDescent="0.25">
      <c r="C3990"/>
      <c r="D3990"/>
      <c r="E3990"/>
      <c r="AH3990"/>
      <c r="BG3990"/>
    </row>
    <row r="3991" spans="3:59" ht="15" x14ac:dyDescent="0.25">
      <c r="C3991"/>
      <c r="D3991"/>
      <c r="E3991"/>
      <c r="AH3991"/>
      <c r="BG3991"/>
    </row>
    <row r="3992" spans="3:59" ht="15" x14ac:dyDescent="0.25">
      <c r="C3992"/>
      <c r="D3992"/>
      <c r="E3992"/>
      <c r="AH3992"/>
      <c r="BG3992"/>
    </row>
    <row r="3993" spans="3:59" ht="15" x14ac:dyDescent="0.25">
      <c r="C3993"/>
      <c r="D3993"/>
      <c r="E3993"/>
      <c r="AH3993"/>
      <c r="BG3993"/>
    </row>
    <row r="3994" spans="3:59" ht="15" x14ac:dyDescent="0.25">
      <c r="C3994"/>
      <c r="D3994"/>
      <c r="E3994"/>
      <c r="AH3994"/>
      <c r="BG3994"/>
    </row>
    <row r="3995" spans="3:59" ht="15" x14ac:dyDescent="0.25">
      <c r="C3995"/>
      <c r="D3995"/>
      <c r="E3995"/>
      <c r="AH3995"/>
      <c r="BG3995"/>
    </row>
    <row r="3996" spans="3:59" ht="15" x14ac:dyDescent="0.25">
      <c r="C3996"/>
      <c r="D3996"/>
      <c r="E3996"/>
      <c r="AH3996"/>
      <c r="BG3996"/>
    </row>
    <row r="3997" spans="3:59" ht="15" x14ac:dyDescent="0.25">
      <c r="C3997"/>
      <c r="D3997"/>
      <c r="E3997"/>
      <c r="AH3997"/>
      <c r="BG3997"/>
    </row>
    <row r="3998" spans="3:59" ht="15" x14ac:dyDescent="0.25">
      <c r="C3998"/>
      <c r="D3998"/>
      <c r="E3998"/>
      <c r="AH3998"/>
      <c r="BG3998"/>
    </row>
    <row r="3999" spans="3:59" ht="15" x14ac:dyDescent="0.25">
      <c r="C3999"/>
      <c r="D3999"/>
      <c r="E3999"/>
      <c r="AH3999"/>
      <c r="BG3999"/>
    </row>
    <row r="4000" spans="3:59" ht="15" x14ac:dyDescent="0.25">
      <c r="C4000"/>
      <c r="D4000"/>
      <c r="E4000"/>
      <c r="AH4000"/>
      <c r="BG4000"/>
    </row>
    <row r="4001" spans="3:59" ht="15" x14ac:dyDescent="0.25">
      <c r="C4001"/>
      <c r="D4001"/>
      <c r="E4001"/>
      <c r="AH4001"/>
      <c r="BG4001"/>
    </row>
    <row r="4002" spans="3:59" ht="15" x14ac:dyDescent="0.25">
      <c r="C4002"/>
      <c r="D4002"/>
      <c r="E4002"/>
      <c r="AH4002"/>
      <c r="BG4002"/>
    </row>
    <row r="4003" spans="3:59" ht="15" x14ac:dyDescent="0.25">
      <c r="C4003"/>
      <c r="D4003"/>
      <c r="E4003"/>
      <c r="AH4003"/>
      <c r="BG4003"/>
    </row>
    <row r="4004" spans="3:59" ht="15" x14ac:dyDescent="0.25">
      <c r="C4004"/>
      <c r="D4004"/>
      <c r="E4004"/>
      <c r="AH4004"/>
      <c r="BG4004"/>
    </row>
    <row r="4005" spans="3:59" ht="15" x14ac:dyDescent="0.25">
      <c r="C4005"/>
      <c r="D4005"/>
      <c r="E4005"/>
      <c r="AH4005"/>
      <c r="BG4005"/>
    </row>
    <row r="4006" spans="3:59" ht="15" x14ac:dyDescent="0.25">
      <c r="C4006"/>
      <c r="D4006"/>
      <c r="E4006"/>
      <c r="AH4006"/>
      <c r="BG4006"/>
    </row>
    <row r="4007" spans="3:59" ht="15" x14ac:dyDescent="0.25">
      <c r="C4007"/>
      <c r="D4007"/>
      <c r="E4007"/>
      <c r="AH4007"/>
      <c r="BG4007"/>
    </row>
    <row r="4008" spans="3:59" ht="15" x14ac:dyDescent="0.25">
      <c r="C4008"/>
      <c r="D4008"/>
      <c r="E4008"/>
      <c r="AH4008"/>
      <c r="BG4008"/>
    </row>
    <row r="4009" spans="3:59" ht="15" x14ac:dyDescent="0.25">
      <c r="C4009"/>
      <c r="D4009"/>
      <c r="E4009"/>
      <c r="AH4009"/>
      <c r="BG4009"/>
    </row>
    <row r="4010" spans="3:59" ht="15" x14ac:dyDescent="0.25">
      <c r="C4010"/>
      <c r="D4010"/>
      <c r="E4010"/>
      <c r="AH4010"/>
      <c r="BG4010"/>
    </row>
    <row r="4011" spans="3:59" ht="15" x14ac:dyDescent="0.25">
      <c r="C4011"/>
      <c r="D4011"/>
      <c r="E4011"/>
      <c r="AH4011"/>
      <c r="BG4011"/>
    </row>
    <row r="4012" spans="3:59" ht="15" x14ac:dyDescent="0.25">
      <c r="C4012"/>
      <c r="D4012"/>
      <c r="E4012"/>
      <c r="AH4012"/>
      <c r="BG4012"/>
    </row>
    <row r="4013" spans="3:59" ht="15" x14ac:dyDescent="0.25">
      <c r="C4013"/>
      <c r="D4013"/>
      <c r="E4013"/>
      <c r="AH4013"/>
      <c r="BG4013"/>
    </row>
    <row r="4014" spans="3:59" ht="15" x14ac:dyDescent="0.25">
      <c r="C4014"/>
      <c r="D4014"/>
      <c r="E4014"/>
      <c r="AH4014"/>
      <c r="BG4014"/>
    </row>
    <row r="4015" spans="3:59" ht="15" x14ac:dyDescent="0.25">
      <c r="C4015"/>
      <c r="D4015"/>
      <c r="E4015"/>
      <c r="AH4015"/>
      <c r="BG4015"/>
    </row>
    <row r="4016" spans="3:59" ht="15" x14ac:dyDescent="0.25">
      <c r="C4016"/>
      <c r="D4016"/>
      <c r="E4016"/>
      <c r="AH4016"/>
      <c r="BG4016"/>
    </row>
    <row r="4017" spans="3:59" ht="15" x14ac:dyDescent="0.25">
      <c r="C4017"/>
      <c r="D4017"/>
      <c r="E4017"/>
      <c r="AH4017"/>
      <c r="BG4017"/>
    </row>
    <row r="4018" spans="3:59" ht="15" x14ac:dyDescent="0.25">
      <c r="C4018"/>
      <c r="D4018"/>
      <c r="E4018"/>
      <c r="AH4018"/>
      <c r="BG4018"/>
    </row>
    <row r="4019" spans="3:59" ht="15" x14ac:dyDescent="0.25">
      <c r="C4019"/>
      <c r="D4019"/>
      <c r="E4019"/>
      <c r="AH4019"/>
      <c r="BG4019"/>
    </row>
    <row r="4020" spans="3:59" ht="15" x14ac:dyDescent="0.25">
      <c r="C4020"/>
      <c r="D4020"/>
      <c r="E4020"/>
      <c r="AH4020"/>
      <c r="BG4020"/>
    </row>
    <row r="4021" spans="3:59" ht="15" x14ac:dyDescent="0.25">
      <c r="C4021"/>
      <c r="D4021"/>
      <c r="E4021"/>
      <c r="AH4021"/>
      <c r="BG4021"/>
    </row>
    <row r="4022" spans="3:59" ht="15" x14ac:dyDescent="0.25">
      <c r="C4022"/>
      <c r="D4022"/>
      <c r="E4022"/>
      <c r="AH4022"/>
      <c r="BG4022"/>
    </row>
    <row r="4023" spans="3:59" ht="15" x14ac:dyDescent="0.25">
      <c r="C4023"/>
      <c r="D4023"/>
      <c r="E4023"/>
      <c r="AH4023"/>
      <c r="BG4023"/>
    </row>
    <row r="4024" spans="3:59" ht="15" x14ac:dyDescent="0.25">
      <c r="C4024"/>
      <c r="D4024"/>
      <c r="E4024"/>
      <c r="AH4024"/>
      <c r="BG4024"/>
    </row>
    <row r="4025" spans="3:59" ht="15" x14ac:dyDescent="0.25">
      <c r="C4025"/>
      <c r="D4025"/>
      <c r="E4025"/>
      <c r="AH4025"/>
      <c r="BG4025"/>
    </row>
    <row r="4026" spans="3:59" ht="15" x14ac:dyDescent="0.25">
      <c r="C4026"/>
      <c r="D4026"/>
      <c r="E4026"/>
      <c r="AH4026"/>
      <c r="BG4026"/>
    </row>
    <row r="4027" spans="3:59" ht="15" x14ac:dyDescent="0.25">
      <c r="C4027"/>
      <c r="D4027"/>
      <c r="E4027"/>
      <c r="AH4027"/>
      <c r="BG4027"/>
    </row>
    <row r="4028" spans="3:59" ht="15" x14ac:dyDescent="0.25">
      <c r="C4028"/>
      <c r="D4028"/>
      <c r="E4028"/>
      <c r="AH4028"/>
      <c r="BG4028"/>
    </row>
    <row r="4029" spans="3:59" ht="15" x14ac:dyDescent="0.25">
      <c r="C4029"/>
      <c r="D4029"/>
      <c r="E4029"/>
      <c r="AH4029"/>
      <c r="BG4029"/>
    </row>
    <row r="4030" spans="3:59" ht="15" x14ac:dyDescent="0.25">
      <c r="C4030"/>
      <c r="D4030"/>
      <c r="E4030"/>
      <c r="AH4030"/>
      <c r="BG4030"/>
    </row>
    <row r="4031" spans="3:59" ht="15" x14ac:dyDescent="0.25">
      <c r="C4031"/>
      <c r="D4031"/>
      <c r="E4031"/>
      <c r="AH4031"/>
      <c r="BG4031"/>
    </row>
    <row r="4032" spans="3:59" ht="15" x14ac:dyDescent="0.25">
      <c r="C4032"/>
      <c r="D4032"/>
      <c r="E4032"/>
      <c r="AH4032"/>
      <c r="BG4032"/>
    </row>
    <row r="4033" spans="3:59" ht="15" x14ac:dyDescent="0.25">
      <c r="C4033"/>
      <c r="D4033"/>
      <c r="E4033"/>
      <c r="AH4033"/>
      <c r="BG4033"/>
    </row>
    <row r="4034" spans="3:59" ht="15" x14ac:dyDescent="0.25">
      <c r="C4034"/>
      <c r="D4034"/>
      <c r="E4034"/>
      <c r="AH4034"/>
      <c r="BG4034"/>
    </row>
    <row r="4035" spans="3:59" ht="15" x14ac:dyDescent="0.25">
      <c r="C4035"/>
      <c r="D4035"/>
      <c r="E4035"/>
      <c r="AH4035"/>
      <c r="BG4035"/>
    </row>
    <row r="4036" spans="3:59" ht="15" x14ac:dyDescent="0.25">
      <c r="C4036"/>
      <c r="D4036"/>
      <c r="E4036"/>
      <c r="AH4036"/>
      <c r="BG4036"/>
    </row>
    <row r="4037" spans="3:59" ht="15" x14ac:dyDescent="0.25">
      <c r="C4037"/>
      <c r="D4037"/>
      <c r="E4037"/>
      <c r="AH4037"/>
      <c r="BG4037"/>
    </row>
    <row r="4038" spans="3:59" ht="15" x14ac:dyDescent="0.25">
      <c r="C4038"/>
      <c r="D4038"/>
      <c r="E4038"/>
      <c r="AH4038"/>
      <c r="BG4038"/>
    </row>
    <row r="4039" spans="3:59" ht="15" x14ac:dyDescent="0.25">
      <c r="C4039"/>
      <c r="D4039"/>
      <c r="E4039"/>
      <c r="AH4039"/>
      <c r="BG4039"/>
    </row>
    <row r="4040" spans="3:59" ht="15" x14ac:dyDescent="0.25">
      <c r="C4040"/>
      <c r="D4040"/>
      <c r="E4040"/>
      <c r="AH4040"/>
      <c r="BG4040"/>
    </row>
    <row r="4041" spans="3:59" ht="15" x14ac:dyDescent="0.25">
      <c r="C4041"/>
      <c r="D4041"/>
      <c r="E4041"/>
      <c r="AH4041"/>
      <c r="BG4041"/>
    </row>
    <row r="4042" spans="3:59" ht="15" x14ac:dyDescent="0.25">
      <c r="C4042"/>
      <c r="D4042"/>
      <c r="E4042"/>
      <c r="AH4042"/>
      <c r="BG4042"/>
    </row>
    <row r="4043" spans="3:59" ht="15" x14ac:dyDescent="0.25">
      <c r="C4043"/>
      <c r="D4043"/>
      <c r="E4043"/>
      <c r="AH4043"/>
      <c r="BG4043"/>
    </row>
    <row r="4044" spans="3:59" ht="15" x14ac:dyDescent="0.25">
      <c r="C4044"/>
      <c r="D4044"/>
      <c r="E4044"/>
      <c r="AH4044"/>
      <c r="BG4044"/>
    </row>
    <row r="4045" spans="3:59" ht="15" x14ac:dyDescent="0.25">
      <c r="C4045"/>
      <c r="D4045"/>
      <c r="E4045"/>
      <c r="AH4045"/>
      <c r="BG4045"/>
    </row>
    <row r="4046" spans="3:59" ht="15" x14ac:dyDescent="0.25">
      <c r="C4046"/>
      <c r="D4046"/>
      <c r="E4046"/>
      <c r="AH4046"/>
      <c r="BG4046"/>
    </row>
    <row r="4047" spans="3:59" ht="15" x14ac:dyDescent="0.25">
      <c r="C4047"/>
      <c r="D4047"/>
      <c r="E4047"/>
      <c r="AH4047"/>
      <c r="BG4047"/>
    </row>
    <row r="4048" spans="3:59" ht="15" x14ac:dyDescent="0.25">
      <c r="C4048"/>
      <c r="D4048"/>
      <c r="E4048"/>
      <c r="AH4048"/>
      <c r="BG4048"/>
    </row>
    <row r="4049" spans="3:59" ht="15" x14ac:dyDescent="0.25">
      <c r="C4049"/>
      <c r="D4049"/>
      <c r="E4049"/>
      <c r="AH4049"/>
      <c r="BG4049"/>
    </row>
    <row r="4050" spans="3:59" ht="15" x14ac:dyDescent="0.25">
      <c r="C4050"/>
      <c r="D4050"/>
      <c r="E4050"/>
      <c r="AH4050"/>
      <c r="BG4050"/>
    </row>
    <row r="4051" spans="3:59" ht="15" x14ac:dyDescent="0.25">
      <c r="C4051"/>
      <c r="D4051"/>
      <c r="E4051"/>
      <c r="AH4051"/>
      <c r="BG4051"/>
    </row>
    <row r="4052" spans="3:59" ht="15" x14ac:dyDescent="0.25">
      <c r="C4052"/>
      <c r="D4052"/>
      <c r="E4052"/>
      <c r="AH4052"/>
      <c r="BG4052"/>
    </row>
    <row r="4053" spans="3:59" ht="15" x14ac:dyDescent="0.25">
      <c r="C4053"/>
      <c r="D4053"/>
      <c r="E4053"/>
      <c r="AH4053"/>
      <c r="BG4053"/>
    </row>
    <row r="4054" spans="3:59" ht="15" x14ac:dyDescent="0.25">
      <c r="C4054"/>
      <c r="D4054"/>
      <c r="E4054"/>
      <c r="AH4054"/>
      <c r="BG4054"/>
    </row>
    <row r="4055" spans="3:59" ht="15" x14ac:dyDescent="0.25">
      <c r="C4055"/>
      <c r="D4055"/>
      <c r="E4055"/>
      <c r="AH4055"/>
      <c r="BG4055"/>
    </row>
    <row r="4056" spans="3:59" ht="15" x14ac:dyDescent="0.25">
      <c r="C4056"/>
      <c r="D4056"/>
      <c r="E4056"/>
      <c r="AH4056"/>
      <c r="BG4056"/>
    </row>
    <row r="4057" spans="3:59" ht="15" x14ac:dyDescent="0.25">
      <c r="C4057"/>
      <c r="D4057"/>
      <c r="E4057"/>
      <c r="AH4057"/>
      <c r="BG4057"/>
    </row>
    <row r="4058" spans="3:59" ht="15" x14ac:dyDescent="0.25">
      <c r="C4058"/>
      <c r="D4058"/>
      <c r="E4058"/>
      <c r="AH4058"/>
      <c r="BG4058"/>
    </row>
    <row r="4059" spans="3:59" ht="15" x14ac:dyDescent="0.25">
      <c r="C4059"/>
      <c r="D4059"/>
      <c r="E4059"/>
      <c r="AH4059"/>
      <c r="BG4059"/>
    </row>
    <row r="4060" spans="3:59" ht="15" x14ac:dyDescent="0.25">
      <c r="C4060"/>
      <c r="D4060"/>
      <c r="E4060"/>
      <c r="AH4060"/>
      <c r="BG4060"/>
    </row>
    <row r="4061" spans="3:59" ht="15" x14ac:dyDescent="0.25">
      <c r="C4061"/>
      <c r="D4061"/>
      <c r="E4061"/>
      <c r="AH4061"/>
      <c r="BG4061"/>
    </row>
    <row r="4062" spans="3:59" ht="15" x14ac:dyDescent="0.25">
      <c r="C4062"/>
      <c r="D4062"/>
      <c r="E4062"/>
      <c r="AH4062"/>
      <c r="BG4062"/>
    </row>
    <row r="4063" spans="3:59" ht="15" x14ac:dyDescent="0.25">
      <c r="C4063"/>
      <c r="D4063"/>
      <c r="E4063"/>
      <c r="AH4063"/>
      <c r="BG4063"/>
    </row>
    <row r="4064" spans="3:59" ht="15" x14ac:dyDescent="0.25">
      <c r="C4064"/>
      <c r="D4064"/>
      <c r="E4064"/>
      <c r="AH4064"/>
      <c r="BG4064"/>
    </row>
    <row r="4065" spans="3:59" ht="15" x14ac:dyDescent="0.25">
      <c r="C4065"/>
      <c r="D4065"/>
      <c r="E4065"/>
      <c r="AH4065"/>
      <c r="BG4065"/>
    </row>
    <row r="4066" spans="3:59" ht="15" x14ac:dyDescent="0.25">
      <c r="C4066"/>
      <c r="D4066"/>
      <c r="E4066"/>
      <c r="AH4066"/>
      <c r="BG4066"/>
    </row>
    <row r="4067" spans="3:59" ht="15" x14ac:dyDescent="0.25">
      <c r="C4067"/>
      <c r="D4067"/>
      <c r="E4067"/>
      <c r="AH4067"/>
      <c r="BG4067"/>
    </row>
    <row r="4068" spans="3:59" ht="15" x14ac:dyDescent="0.25">
      <c r="C4068"/>
      <c r="D4068"/>
      <c r="E4068"/>
      <c r="AH4068"/>
      <c r="BG4068"/>
    </row>
    <row r="4069" spans="3:59" ht="15" x14ac:dyDescent="0.25">
      <c r="C4069"/>
      <c r="D4069"/>
      <c r="E4069"/>
      <c r="AH4069"/>
      <c r="BG4069"/>
    </row>
    <row r="4070" spans="3:59" ht="15" x14ac:dyDescent="0.25">
      <c r="C4070"/>
      <c r="D4070"/>
      <c r="E4070"/>
      <c r="AH4070"/>
      <c r="BG4070"/>
    </row>
    <row r="4071" spans="3:59" ht="15" x14ac:dyDescent="0.25">
      <c r="C4071"/>
      <c r="D4071"/>
      <c r="E4071"/>
      <c r="AH4071"/>
      <c r="BG4071"/>
    </row>
    <row r="4072" spans="3:59" ht="15" x14ac:dyDescent="0.25">
      <c r="C4072"/>
      <c r="D4072"/>
      <c r="E4072"/>
      <c r="AH4072"/>
      <c r="BG4072"/>
    </row>
    <row r="4073" spans="3:59" ht="15" x14ac:dyDescent="0.25">
      <c r="C4073"/>
      <c r="D4073"/>
      <c r="E4073"/>
      <c r="AH4073"/>
      <c r="BG4073"/>
    </row>
    <row r="4074" spans="3:59" ht="15" x14ac:dyDescent="0.25">
      <c r="C4074"/>
      <c r="D4074"/>
      <c r="E4074"/>
      <c r="AH4074"/>
      <c r="BG4074"/>
    </row>
    <row r="4075" spans="3:59" ht="15" x14ac:dyDescent="0.25">
      <c r="C4075"/>
      <c r="D4075"/>
      <c r="E4075"/>
      <c r="AH4075"/>
      <c r="BG4075"/>
    </row>
    <row r="4076" spans="3:59" ht="15" x14ac:dyDescent="0.25">
      <c r="C4076"/>
      <c r="D4076"/>
      <c r="E4076"/>
      <c r="AH4076"/>
      <c r="BG4076"/>
    </row>
    <row r="4077" spans="3:59" ht="15" x14ac:dyDescent="0.25">
      <c r="C4077"/>
      <c r="D4077"/>
      <c r="E4077"/>
      <c r="AH4077"/>
      <c r="BG4077"/>
    </row>
    <row r="4078" spans="3:59" ht="15" x14ac:dyDescent="0.25">
      <c r="C4078"/>
      <c r="D4078"/>
      <c r="E4078"/>
      <c r="AH4078"/>
      <c r="BG4078"/>
    </row>
    <row r="4079" spans="3:59" ht="15" x14ac:dyDescent="0.25">
      <c r="C4079"/>
      <c r="D4079"/>
      <c r="E4079"/>
      <c r="AH4079"/>
      <c r="BG4079"/>
    </row>
    <row r="4080" spans="3:59" ht="15" x14ac:dyDescent="0.25">
      <c r="C4080"/>
      <c r="D4080"/>
      <c r="E4080"/>
      <c r="AH4080"/>
      <c r="BG4080"/>
    </row>
    <row r="4081" spans="3:59" ht="15" x14ac:dyDescent="0.25">
      <c r="C4081"/>
      <c r="D4081"/>
      <c r="E4081"/>
      <c r="AH4081"/>
      <c r="BG4081"/>
    </row>
    <row r="4082" spans="3:59" ht="15" x14ac:dyDescent="0.25">
      <c r="C4082"/>
      <c r="D4082"/>
      <c r="E4082"/>
      <c r="AH4082"/>
      <c r="BG4082"/>
    </row>
    <row r="4083" spans="3:59" ht="15" x14ac:dyDescent="0.25">
      <c r="C4083"/>
      <c r="D4083"/>
      <c r="E4083"/>
      <c r="AH4083"/>
      <c r="BG4083"/>
    </row>
    <row r="4084" spans="3:59" ht="15" x14ac:dyDescent="0.25">
      <c r="C4084"/>
      <c r="D4084"/>
      <c r="E4084"/>
      <c r="AH4084"/>
      <c r="BG4084"/>
    </row>
    <row r="4085" spans="3:59" ht="15" x14ac:dyDescent="0.25">
      <c r="C4085"/>
      <c r="D4085"/>
      <c r="E4085"/>
      <c r="AH4085"/>
      <c r="BG4085"/>
    </row>
    <row r="4086" spans="3:59" ht="15" x14ac:dyDescent="0.25">
      <c r="C4086"/>
      <c r="D4086"/>
      <c r="E4086"/>
      <c r="AH4086"/>
      <c r="BG4086"/>
    </row>
    <row r="4087" spans="3:59" ht="15" x14ac:dyDescent="0.25">
      <c r="C4087"/>
      <c r="D4087"/>
      <c r="E4087"/>
      <c r="AH4087"/>
      <c r="BG4087"/>
    </row>
    <row r="4088" spans="3:59" ht="15" x14ac:dyDescent="0.25">
      <c r="C4088"/>
      <c r="D4088"/>
      <c r="E4088"/>
      <c r="AH4088"/>
      <c r="BG4088"/>
    </row>
    <row r="4089" spans="3:59" ht="15" x14ac:dyDescent="0.25">
      <c r="C4089"/>
      <c r="D4089"/>
      <c r="E4089"/>
      <c r="AH4089"/>
      <c r="BG4089"/>
    </row>
    <row r="4090" spans="3:59" ht="15" x14ac:dyDescent="0.25">
      <c r="C4090"/>
      <c r="D4090"/>
      <c r="E4090"/>
      <c r="AH4090"/>
      <c r="BG4090"/>
    </row>
    <row r="4091" spans="3:59" ht="15" x14ac:dyDescent="0.25">
      <c r="C4091"/>
      <c r="D4091"/>
      <c r="E4091"/>
      <c r="AH4091"/>
      <c r="BG4091"/>
    </row>
    <row r="4092" spans="3:59" ht="15" x14ac:dyDescent="0.25">
      <c r="C4092"/>
      <c r="D4092"/>
      <c r="E4092"/>
      <c r="AH4092"/>
      <c r="BG4092"/>
    </row>
    <row r="4093" spans="3:59" ht="15" x14ac:dyDescent="0.25">
      <c r="C4093"/>
      <c r="D4093"/>
      <c r="E4093"/>
      <c r="AH4093"/>
      <c r="BG4093"/>
    </row>
    <row r="4094" spans="3:59" ht="15" x14ac:dyDescent="0.25">
      <c r="C4094"/>
      <c r="D4094"/>
      <c r="E4094"/>
      <c r="AH4094"/>
      <c r="BG4094"/>
    </row>
    <row r="4095" spans="3:59" ht="15" x14ac:dyDescent="0.25">
      <c r="C4095"/>
      <c r="D4095"/>
      <c r="E4095"/>
      <c r="AH4095"/>
      <c r="BG4095"/>
    </row>
    <row r="4096" spans="3:59" ht="15" x14ac:dyDescent="0.25">
      <c r="C4096"/>
      <c r="D4096"/>
      <c r="E4096"/>
      <c r="AH4096"/>
      <c r="BG4096"/>
    </row>
    <row r="4097" spans="3:59" ht="15" x14ac:dyDescent="0.25">
      <c r="C4097"/>
      <c r="D4097"/>
      <c r="E4097"/>
      <c r="AH4097"/>
      <c r="BG4097"/>
    </row>
    <row r="4098" spans="3:59" ht="15" x14ac:dyDescent="0.25">
      <c r="C4098"/>
      <c r="D4098"/>
      <c r="E4098"/>
      <c r="AH4098"/>
      <c r="BG4098"/>
    </row>
    <row r="4099" spans="3:59" ht="15" x14ac:dyDescent="0.25">
      <c r="C4099"/>
      <c r="D4099"/>
      <c r="E4099"/>
      <c r="AH4099"/>
      <c r="BG4099"/>
    </row>
    <row r="4100" spans="3:59" ht="15" x14ac:dyDescent="0.25">
      <c r="C4100"/>
      <c r="D4100"/>
      <c r="E4100"/>
      <c r="AH4100"/>
      <c r="BG4100"/>
    </row>
    <row r="4101" spans="3:59" ht="15" x14ac:dyDescent="0.25">
      <c r="C4101"/>
      <c r="D4101"/>
      <c r="E4101"/>
      <c r="AH4101"/>
      <c r="BG4101"/>
    </row>
    <row r="4102" spans="3:59" ht="15" x14ac:dyDescent="0.25">
      <c r="C4102"/>
      <c r="D4102"/>
      <c r="E4102"/>
      <c r="AH4102"/>
      <c r="BG4102"/>
    </row>
    <row r="4103" spans="3:59" ht="15" x14ac:dyDescent="0.25">
      <c r="C4103"/>
      <c r="D4103"/>
      <c r="E4103"/>
      <c r="AH4103"/>
      <c r="BG4103"/>
    </row>
    <row r="4104" spans="3:59" ht="15" x14ac:dyDescent="0.25">
      <c r="C4104"/>
      <c r="D4104"/>
      <c r="E4104"/>
      <c r="AH4104"/>
      <c r="BG4104"/>
    </row>
    <row r="4105" spans="3:59" ht="15" x14ac:dyDescent="0.25">
      <c r="C4105"/>
      <c r="D4105"/>
      <c r="E4105"/>
      <c r="AH4105"/>
      <c r="BG4105"/>
    </row>
    <row r="4106" spans="3:59" ht="15" x14ac:dyDescent="0.25">
      <c r="C4106"/>
      <c r="D4106"/>
      <c r="E4106"/>
      <c r="AH4106"/>
      <c r="BG4106"/>
    </row>
    <row r="4107" spans="3:59" ht="15" x14ac:dyDescent="0.25">
      <c r="C4107"/>
      <c r="D4107"/>
      <c r="E4107"/>
      <c r="AH4107"/>
      <c r="BG4107"/>
    </row>
    <row r="4108" spans="3:59" ht="15" x14ac:dyDescent="0.25">
      <c r="C4108"/>
      <c r="D4108"/>
      <c r="E4108"/>
      <c r="AH4108"/>
      <c r="BG4108"/>
    </row>
    <row r="4109" spans="3:59" ht="15" x14ac:dyDescent="0.25">
      <c r="C4109"/>
      <c r="D4109"/>
      <c r="E4109"/>
      <c r="AH4109"/>
      <c r="BG4109"/>
    </row>
    <row r="4110" spans="3:59" ht="15" x14ac:dyDescent="0.25">
      <c r="C4110"/>
      <c r="D4110"/>
      <c r="E4110"/>
      <c r="AH4110"/>
      <c r="BG4110"/>
    </row>
    <row r="4111" spans="3:59" ht="15" x14ac:dyDescent="0.25">
      <c r="C4111"/>
      <c r="D4111"/>
      <c r="E4111"/>
      <c r="AH4111"/>
      <c r="BG4111"/>
    </row>
    <row r="4112" spans="3:59" ht="15" x14ac:dyDescent="0.25">
      <c r="C4112"/>
      <c r="D4112"/>
      <c r="E4112"/>
      <c r="AH4112"/>
      <c r="BG4112"/>
    </row>
    <row r="4113" spans="3:59" ht="15" x14ac:dyDescent="0.25">
      <c r="C4113"/>
      <c r="D4113"/>
      <c r="E4113"/>
      <c r="AH4113"/>
      <c r="BG4113"/>
    </row>
    <row r="4114" spans="3:59" ht="15" x14ac:dyDescent="0.25">
      <c r="C4114"/>
      <c r="D4114"/>
      <c r="E4114"/>
      <c r="AH4114"/>
      <c r="BG4114"/>
    </row>
    <row r="4115" spans="3:59" ht="15" x14ac:dyDescent="0.25">
      <c r="C4115"/>
      <c r="D4115"/>
      <c r="E4115"/>
      <c r="AH4115"/>
      <c r="BG4115"/>
    </row>
    <row r="4116" spans="3:59" ht="15" x14ac:dyDescent="0.25">
      <c r="C4116"/>
      <c r="D4116"/>
      <c r="E4116"/>
      <c r="AH4116"/>
      <c r="BG4116"/>
    </row>
    <row r="4117" spans="3:59" ht="15" x14ac:dyDescent="0.25">
      <c r="C4117"/>
      <c r="D4117"/>
      <c r="E4117"/>
      <c r="AH4117"/>
      <c r="BG4117"/>
    </row>
    <row r="4118" spans="3:59" ht="15" x14ac:dyDescent="0.25">
      <c r="C4118"/>
      <c r="D4118"/>
      <c r="E4118"/>
      <c r="AH4118"/>
      <c r="BG4118"/>
    </row>
    <row r="4119" spans="3:59" ht="15" x14ac:dyDescent="0.25">
      <c r="C4119"/>
      <c r="D4119"/>
      <c r="E4119"/>
      <c r="AH4119"/>
      <c r="BG4119"/>
    </row>
    <row r="4120" spans="3:59" ht="15" x14ac:dyDescent="0.25">
      <c r="C4120"/>
      <c r="D4120"/>
      <c r="E4120"/>
      <c r="AH4120"/>
      <c r="BG4120"/>
    </row>
    <row r="4121" spans="3:59" ht="15" x14ac:dyDescent="0.25">
      <c r="C4121"/>
      <c r="D4121"/>
      <c r="E4121"/>
      <c r="AH4121"/>
      <c r="BG4121"/>
    </row>
    <row r="4122" spans="3:59" ht="15" x14ac:dyDescent="0.25">
      <c r="C4122"/>
      <c r="D4122"/>
      <c r="E4122"/>
      <c r="AH4122"/>
      <c r="BG4122"/>
    </row>
    <row r="4123" spans="3:59" ht="15" x14ac:dyDescent="0.25">
      <c r="C4123"/>
      <c r="D4123"/>
      <c r="E4123"/>
      <c r="AH4123"/>
      <c r="BG4123"/>
    </row>
    <row r="4124" spans="3:59" ht="15" x14ac:dyDescent="0.25">
      <c r="C4124"/>
      <c r="D4124"/>
      <c r="E4124"/>
      <c r="AH4124"/>
      <c r="BG4124"/>
    </row>
    <row r="4125" spans="3:59" ht="15" x14ac:dyDescent="0.25">
      <c r="C4125"/>
      <c r="D4125"/>
      <c r="E4125"/>
      <c r="AH4125"/>
      <c r="BG4125"/>
    </row>
    <row r="4126" spans="3:59" ht="15" x14ac:dyDescent="0.25">
      <c r="C4126"/>
      <c r="D4126"/>
      <c r="E4126"/>
      <c r="AH4126"/>
      <c r="BG4126"/>
    </row>
    <row r="4127" spans="3:59" ht="15" x14ac:dyDescent="0.25">
      <c r="C4127"/>
      <c r="D4127"/>
      <c r="E4127"/>
      <c r="AH4127"/>
      <c r="BG4127"/>
    </row>
    <row r="4128" spans="3:59" ht="15" x14ac:dyDescent="0.25">
      <c r="C4128"/>
      <c r="D4128"/>
      <c r="E4128"/>
      <c r="AH4128"/>
      <c r="BG4128"/>
    </row>
    <row r="4129" spans="3:59" ht="15" x14ac:dyDescent="0.25">
      <c r="C4129"/>
      <c r="D4129"/>
      <c r="E4129"/>
      <c r="AH4129"/>
      <c r="BG4129"/>
    </row>
    <row r="4130" spans="3:59" ht="15" x14ac:dyDescent="0.25">
      <c r="C4130"/>
      <c r="D4130"/>
      <c r="E4130"/>
      <c r="AH4130"/>
      <c r="BG4130"/>
    </row>
    <row r="4131" spans="3:59" ht="15" x14ac:dyDescent="0.25">
      <c r="C4131"/>
      <c r="D4131"/>
      <c r="E4131"/>
      <c r="AH4131"/>
      <c r="BG4131"/>
    </row>
    <row r="4132" spans="3:59" ht="15" x14ac:dyDescent="0.25">
      <c r="C4132"/>
      <c r="D4132"/>
      <c r="E4132"/>
      <c r="AH4132"/>
      <c r="BG4132"/>
    </row>
    <row r="4133" spans="3:59" ht="15" x14ac:dyDescent="0.25">
      <c r="C4133"/>
      <c r="D4133"/>
      <c r="E4133"/>
      <c r="AH4133"/>
      <c r="BG4133"/>
    </row>
    <row r="4134" spans="3:59" ht="15" x14ac:dyDescent="0.25">
      <c r="C4134"/>
      <c r="D4134"/>
      <c r="E4134"/>
      <c r="AH4134"/>
      <c r="BG4134"/>
    </row>
    <row r="4135" spans="3:59" ht="15" x14ac:dyDescent="0.25">
      <c r="C4135"/>
      <c r="D4135"/>
      <c r="E4135"/>
      <c r="AH4135"/>
      <c r="BG4135"/>
    </row>
    <row r="4136" spans="3:59" ht="15" x14ac:dyDescent="0.25">
      <c r="C4136"/>
      <c r="D4136"/>
      <c r="E4136"/>
      <c r="AH4136"/>
      <c r="BG4136"/>
    </row>
    <row r="4137" spans="3:59" ht="15" x14ac:dyDescent="0.25">
      <c r="C4137"/>
      <c r="D4137"/>
      <c r="E4137"/>
      <c r="AH4137"/>
      <c r="BG4137"/>
    </row>
    <row r="4138" spans="3:59" ht="15" x14ac:dyDescent="0.25">
      <c r="C4138"/>
      <c r="D4138"/>
      <c r="E4138"/>
      <c r="AH4138"/>
      <c r="BG4138"/>
    </row>
    <row r="4139" spans="3:59" ht="15" x14ac:dyDescent="0.25">
      <c r="C4139"/>
      <c r="D4139"/>
      <c r="E4139"/>
      <c r="AH4139"/>
      <c r="BG4139"/>
    </row>
    <row r="4140" spans="3:59" ht="15" x14ac:dyDescent="0.25">
      <c r="C4140"/>
      <c r="D4140"/>
      <c r="E4140"/>
      <c r="AH4140"/>
      <c r="BG4140"/>
    </row>
    <row r="4141" spans="3:59" ht="15" x14ac:dyDescent="0.25">
      <c r="C4141"/>
      <c r="D4141"/>
      <c r="E4141"/>
      <c r="AH4141"/>
      <c r="BG4141"/>
    </row>
    <row r="4142" spans="3:59" ht="15" x14ac:dyDescent="0.25">
      <c r="C4142"/>
      <c r="D4142"/>
      <c r="E4142"/>
      <c r="AH4142"/>
      <c r="BG4142"/>
    </row>
    <row r="4143" spans="3:59" ht="15" x14ac:dyDescent="0.25">
      <c r="C4143"/>
      <c r="D4143"/>
      <c r="E4143"/>
      <c r="AH4143"/>
      <c r="BG4143"/>
    </row>
    <row r="4144" spans="3:59" ht="15" x14ac:dyDescent="0.25">
      <c r="C4144"/>
      <c r="D4144"/>
      <c r="E4144"/>
      <c r="AH4144"/>
      <c r="BG4144"/>
    </row>
    <row r="4145" spans="3:59" ht="15" x14ac:dyDescent="0.25">
      <c r="C4145"/>
      <c r="D4145"/>
      <c r="E4145"/>
      <c r="AH4145"/>
      <c r="BG4145"/>
    </row>
    <row r="4146" spans="3:59" ht="15" x14ac:dyDescent="0.25">
      <c r="C4146"/>
      <c r="D4146"/>
      <c r="E4146"/>
      <c r="AH4146"/>
      <c r="BG4146"/>
    </row>
    <row r="4147" spans="3:59" ht="15" x14ac:dyDescent="0.25">
      <c r="C4147"/>
      <c r="D4147"/>
      <c r="E4147"/>
      <c r="AH4147"/>
      <c r="BG4147"/>
    </row>
    <row r="4148" spans="3:59" ht="15" x14ac:dyDescent="0.25">
      <c r="C4148"/>
      <c r="D4148"/>
      <c r="E4148"/>
      <c r="AH4148"/>
      <c r="BG4148"/>
    </row>
    <row r="4149" spans="3:59" ht="15" x14ac:dyDescent="0.25">
      <c r="C4149"/>
      <c r="D4149"/>
      <c r="E4149"/>
      <c r="AH4149"/>
      <c r="BG4149"/>
    </row>
    <row r="4150" spans="3:59" ht="15" x14ac:dyDescent="0.25">
      <c r="C4150"/>
      <c r="D4150"/>
      <c r="E4150"/>
      <c r="AH4150"/>
      <c r="BG4150"/>
    </row>
    <row r="4151" spans="3:59" ht="15" x14ac:dyDescent="0.25">
      <c r="C4151"/>
      <c r="D4151"/>
      <c r="E4151"/>
      <c r="AH4151"/>
      <c r="BG4151"/>
    </row>
    <row r="4152" spans="3:59" ht="15" x14ac:dyDescent="0.25">
      <c r="C4152"/>
      <c r="D4152"/>
      <c r="E4152"/>
      <c r="AH4152"/>
      <c r="BG4152"/>
    </row>
    <row r="4153" spans="3:59" ht="15" x14ac:dyDescent="0.25">
      <c r="C4153"/>
      <c r="D4153"/>
      <c r="E4153"/>
      <c r="AH4153"/>
      <c r="BG4153"/>
    </row>
    <row r="4154" spans="3:59" ht="15" x14ac:dyDescent="0.25">
      <c r="C4154"/>
      <c r="D4154"/>
      <c r="E4154"/>
      <c r="AH4154"/>
      <c r="BG4154"/>
    </row>
    <row r="4155" spans="3:59" ht="15" x14ac:dyDescent="0.25">
      <c r="C4155"/>
      <c r="D4155"/>
      <c r="E4155"/>
      <c r="AH4155"/>
      <c r="BG4155"/>
    </row>
    <row r="4156" spans="3:59" ht="15" x14ac:dyDescent="0.25">
      <c r="C4156"/>
      <c r="D4156"/>
      <c r="E4156"/>
      <c r="AH4156"/>
      <c r="BG4156"/>
    </row>
    <row r="4157" spans="3:59" ht="15" x14ac:dyDescent="0.25">
      <c r="C4157"/>
      <c r="D4157"/>
      <c r="E4157"/>
      <c r="AH4157"/>
      <c r="BG4157"/>
    </row>
    <row r="4158" spans="3:59" ht="15" x14ac:dyDescent="0.25">
      <c r="C4158"/>
      <c r="D4158"/>
      <c r="E4158"/>
      <c r="AH4158"/>
      <c r="BG4158"/>
    </row>
    <row r="4159" spans="3:59" ht="15" x14ac:dyDescent="0.25">
      <c r="C4159"/>
      <c r="D4159"/>
      <c r="E4159"/>
      <c r="AH4159"/>
      <c r="BG4159"/>
    </row>
    <row r="4160" spans="3:59" ht="15" x14ac:dyDescent="0.25">
      <c r="C4160"/>
      <c r="D4160"/>
      <c r="E4160"/>
      <c r="AH4160"/>
      <c r="BG4160"/>
    </row>
    <row r="4161" spans="3:59" ht="15" x14ac:dyDescent="0.25">
      <c r="C4161"/>
      <c r="D4161"/>
      <c r="E4161"/>
      <c r="AH4161"/>
      <c r="BG4161"/>
    </row>
    <row r="4162" spans="3:59" ht="15" x14ac:dyDescent="0.25">
      <c r="C4162"/>
      <c r="D4162"/>
      <c r="E4162"/>
      <c r="AH4162"/>
      <c r="BG4162"/>
    </row>
    <row r="4163" spans="3:59" ht="15" x14ac:dyDescent="0.25">
      <c r="C4163"/>
      <c r="D4163"/>
      <c r="E4163"/>
      <c r="AH4163"/>
      <c r="BG4163"/>
    </row>
    <row r="4164" spans="3:59" ht="15" x14ac:dyDescent="0.25">
      <c r="C4164"/>
      <c r="D4164"/>
      <c r="E4164"/>
      <c r="AH4164"/>
      <c r="BG4164"/>
    </row>
    <row r="4165" spans="3:59" ht="15" x14ac:dyDescent="0.25">
      <c r="C4165"/>
      <c r="D4165"/>
      <c r="E4165"/>
      <c r="AH4165"/>
      <c r="BG4165"/>
    </row>
    <row r="4166" spans="3:59" ht="15" x14ac:dyDescent="0.25">
      <c r="C4166"/>
      <c r="D4166"/>
      <c r="E4166"/>
      <c r="AH4166"/>
      <c r="BG4166"/>
    </row>
    <row r="4167" spans="3:59" ht="15" x14ac:dyDescent="0.25">
      <c r="C4167"/>
      <c r="D4167"/>
      <c r="E4167"/>
      <c r="AH4167"/>
      <c r="BG4167"/>
    </row>
    <row r="4168" spans="3:59" ht="15" x14ac:dyDescent="0.25">
      <c r="C4168"/>
      <c r="D4168"/>
      <c r="E4168"/>
      <c r="AH4168"/>
      <c r="BG4168"/>
    </row>
    <row r="4169" spans="3:59" ht="15" x14ac:dyDescent="0.25">
      <c r="C4169"/>
      <c r="D4169"/>
      <c r="E4169"/>
      <c r="AH4169"/>
      <c r="BG4169"/>
    </row>
    <row r="4170" spans="3:59" ht="15" x14ac:dyDescent="0.25">
      <c r="C4170"/>
      <c r="D4170"/>
      <c r="E4170"/>
      <c r="AH4170"/>
      <c r="BG4170"/>
    </row>
    <row r="4171" spans="3:59" ht="15" x14ac:dyDescent="0.25">
      <c r="C4171"/>
      <c r="D4171"/>
      <c r="E4171"/>
      <c r="AH4171"/>
      <c r="BG4171"/>
    </row>
    <row r="4172" spans="3:59" ht="15" x14ac:dyDescent="0.25">
      <c r="C4172"/>
      <c r="D4172"/>
      <c r="E4172"/>
      <c r="AH4172"/>
      <c r="BG4172"/>
    </row>
    <row r="4173" spans="3:59" ht="15" x14ac:dyDescent="0.25">
      <c r="C4173"/>
      <c r="D4173"/>
      <c r="E4173"/>
      <c r="AH4173"/>
      <c r="BG4173"/>
    </row>
    <row r="4174" spans="3:59" ht="15" x14ac:dyDescent="0.25">
      <c r="C4174"/>
      <c r="D4174"/>
      <c r="E4174"/>
      <c r="AH4174"/>
      <c r="BG4174"/>
    </row>
    <row r="4175" spans="3:59" ht="15" x14ac:dyDescent="0.25">
      <c r="C4175"/>
      <c r="D4175"/>
      <c r="E4175"/>
      <c r="AH4175"/>
      <c r="BG4175"/>
    </row>
    <row r="4176" spans="3:59" ht="15" x14ac:dyDescent="0.25">
      <c r="C4176"/>
      <c r="D4176"/>
      <c r="E4176"/>
      <c r="AH4176"/>
      <c r="BG4176"/>
    </row>
    <row r="4177" spans="3:59" ht="15" x14ac:dyDescent="0.25">
      <c r="C4177"/>
      <c r="D4177"/>
      <c r="E4177"/>
      <c r="AH4177"/>
      <c r="BG4177"/>
    </row>
    <row r="4178" spans="3:59" ht="15" x14ac:dyDescent="0.25">
      <c r="C4178"/>
      <c r="D4178"/>
      <c r="E4178"/>
      <c r="AH4178"/>
      <c r="BG4178"/>
    </row>
    <row r="4179" spans="3:59" ht="15" x14ac:dyDescent="0.25">
      <c r="C4179"/>
      <c r="D4179"/>
      <c r="E4179"/>
      <c r="AH4179"/>
      <c r="BG4179"/>
    </row>
    <row r="4180" spans="3:59" ht="15" x14ac:dyDescent="0.25">
      <c r="C4180"/>
      <c r="D4180"/>
      <c r="E4180"/>
      <c r="AH4180"/>
      <c r="BG4180"/>
    </row>
    <row r="4181" spans="3:59" ht="15" x14ac:dyDescent="0.25">
      <c r="C4181"/>
      <c r="D4181"/>
      <c r="E4181"/>
      <c r="AH4181"/>
      <c r="BG4181"/>
    </row>
    <row r="4182" spans="3:59" ht="15" x14ac:dyDescent="0.25">
      <c r="C4182"/>
      <c r="D4182"/>
      <c r="E4182"/>
      <c r="AH4182"/>
      <c r="BG4182"/>
    </row>
    <row r="4183" spans="3:59" ht="15" x14ac:dyDescent="0.25">
      <c r="C4183"/>
      <c r="D4183"/>
      <c r="E4183"/>
      <c r="AH4183"/>
      <c r="BG4183"/>
    </row>
    <row r="4184" spans="3:59" ht="15" x14ac:dyDescent="0.25">
      <c r="C4184"/>
      <c r="D4184"/>
      <c r="E4184"/>
      <c r="AH4184"/>
      <c r="BG4184"/>
    </row>
    <row r="4185" spans="3:59" ht="15" x14ac:dyDescent="0.25">
      <c r="C4185"/>
      <c r="D4185"/>
      <c r="E4185"/>
      <c r="AH4185"/>
      <c r="BG4185"/>
    </row>
    <row r="4186" spans="3:59" ht="15" x14ac:dyDescent="0.25">
      <c r="C4186"/>
      <c r="D4186"/>
      <c r="E4186"/>
      <c r="AH4186"/>
      <c r="BG4186"/>
    </row>
    <row r="4187" spans="3:59" ht="15" x14ac:dyDescent="0.25">
      <c r="C4187"/>
      <c r="D4187"/>
      <c r="E4187"/>
      <c r="AH4187"/>
      <c r="BG4187"/>
    </row>
    <row r="4188" spans="3:59" ht="15" x14ac:dyDescent="0.25">
      <c r="C4188"/>
      <c r="D4188"/>
      <c r="E4188"/>
      <c r="AH4188"/>
      <c r="BG4188"/>
    </row>
    <row r="4189" spans="3:59" ht="15" x14ac:dyDescent="0.25">
      <c r="C4189"/>
      <c r="D4189"/>
      <c r="E4189"/>
      <c r="AH4189"/>
      <c r="BG4189"/>
    </row>
    <row r="4190" spans="3:59" ht="15" x14ac:dyDescent="0.25">
      <c r="C4190"/>
      <c r="D4190"/>
      <c r="E4190"/>
      <c r="AH4190"/>
      <c r="BG4190"/>
    </row>
    <row r="4191" spans="3:59" ht="15" x14ac:dyDescent="0.25">
      <c r="C4191"/>
      <c r="D4191"/>
      <c r="E4191"/>
      <c r="AH4191"/>
      <c r="BG4191"/>
    </row>
    <row r="4192" spans="3:59" ht="15" x14ac:dyDescent="0.25">
      <c r="C4192"/>
      <c r="D4192"/>
      <c r="E4192"/>
      <c r="AH4192"/>
      <c r="BG4192"/>
    </row>
    <row r="4193" spans="3:59" ht="15" x14ac:dyDescent="0.25">
      <c r="C4193"/>
      <c r="D4193"/>
      <c r="E4193"/>
      <c r="AH4193"/>
      <c r="BG4193"/>
    </row>
    <row r="4194" spans="3:59" ht="15" x14ac:dyDescent="0.25">
      <c r="C4194"/>
      <c r="D4194"/>
      <c r="E4194"/>
      <c r="AH4194"/>
      <c r="BG4194"/>
    </row>
    <row r="4195" spans="3:59" ht="15" x14ac:dyDescent="0.25">
      <c r="C4195"/>
      <c r="D4195"/>
      <c r="E4195"/>
      <c r="AH4195"/>
      <c r="BG4195"/>
    </row>
    <row r="4196" spans="3:59" ht="15" x14ac:dyDescent="0.25">
      <c r="C4196"/>
      <c r="D4196"/>
      <c r="E4196"/>
      <c r="AH4196"/>
      <c r="BG4196"/>
    </row>
    <row r="4197" spans="3:59" ht="15" x14ac:dyDescent="0.25">
      <c r="C4197"/>
      <c r="D4197"/>
      <c r="E4197"/>
      <c r="AH4197"/>
      <c r="BG4197"/>
    </row>
    <row r="4198" spans="3:59" ht="15" x14ac:dyDescent="0.25">
      <c r="C4198"/>
      <c r="D4198"/>
      <c r="E4198"/>
      <c r="AH4198"/>
      <c r="BG4198"/>
    </row>
    <row r="4199" spans="3:59" ht="15" x14ac:dyDescent="0.25">
      <c r="C4199"/>
      <c r="D4199"/>
      <c r="E4199"/>
      <c r="AH4199"/>
      <c r="BG4199"/>
    </row>
    <row r="4200" spans="3:59" ht="15" x14ac:dyDescent="0.25">
      <c r="C4200"/>
      <c r="D4200"/>
      <c r="E4200"/>
      <c r="AH4200"/>
      <c r="BG4200"/>
    </row>
    <row r="4201" spans="3:59" ht="15" x14ac:dyDescent="0.25">
      <c r="C4201"/>
      <c r="D4201"/>
      <c r="E4201"/>
      <c r="AH4201"/>
      <c r="BG4201"/>
    </row>
    <row r="4202" spans="3:59" ht="15" x14ac:dyDescent="0.25">
      <c r="C4202"/>
      <c r="D4202"/>
      <c r="E4202"/>
      <c r="AH4202"/>
      <c r="BG4202"/>
    </row>
    <row r="4203" spans="3:59" ht="15" x14ac:dyDescent="0.25">
      <c r="C4203"/>
      <c r="D4203"/>
      <c r="E4203"/>
      <c r="AH4203"/>
      <c r="BG4203"/>
    </row>
    <row r="4204" spans="3:59" ht="15" x14ac:dyDescent="0.25">
      <c r="C4204"/>
      <c r="D4204"/>
      <c r="E4204"/>
      <c r="AH4204"/>
      <c r="BG4204"/>
    </row>
    <row r="4205" spans="3:59" ht="15" x14ac:dyDescent="0.25">
      <c r="C4205"/>
      <c r="D4205"/>
      <c r="E4205"/>
      <c r="AH4205"/>
      <c r="BG4205"/>
    </row>
    <row r="4206" spans="3:59" ht="15" x14ac:dyDescent="0.25">
      <c r="C4206"/>
      <c r="D4206"/>
      <c r="E4206"/>
      <c r="AH4206"/>
      <c r="BG4206"/>
    </row>
    <row r="4207" spans="3:59" ht="15" x14ac:dyDescent="0.25">
      <c r="C4207"/>
      <c r="D4207"/>
      <c r="E4207"/>
      <c r="AH4207"/>
      <c r="BG4207"/>
    </row>
    <row r="4208" spans="3:59" ht="15" x14ac:dyDescent="0.25">
      <c r="C4208"/>
      <c r="D4208"/>
      <c r="E4208"/>
      <c r="AH4208"/>
      <c r="BG4208"/>
    </row>
    <row r="4209" spans="3:59" ht="15" x14ac:dyDescent="0.25">
      <c r="C4209"/>
      <c r="D4209"/>
      <c r="E4209"/>
      <c r="AH4209"/>
      <c r="BG4209"/>
    </row>
    <row r="4210" spans="3:59" ht="15" x14ac:dyDescent="0.25">
      <c r="C4210"/>
      <c r="D4210"/>
      <c r="E4210"/>
      <c r="AH4210"/>
      <c r="BG4210"/>
    </row>
    <row r="4211" spans="3:59" ht="15" x14ac:dyDescent="0.25">
      <c r="C4211"/>
      <c r="D4211"/>
      <c r="E4211"/>
      <c r="AH4211"/>
      <c r="BG4211"/>
    </row>
    <row r="4212" spans="3:59" ht="15" x14ac:dyDescent="0.25">
      <c r="C4212"/>
      <c r="D4212"/>
      <c r="E4212"/>
      <c r="AH4212"/>
      <c r="BG4212"/>
    </row>
    <row r="4213" spans="3:59" ht="15" x14ac:dyDescent="0.25">
      <c r="C4213"/>
      <c r="D4213"/>
      <c r="E4213"/>
      <c r="AH4213"/>
      <c r="BG4213"/>
    </row>
    <row r="4214" spans="3:59" ht="15" x14ac:dyDescent="0.25">
      <c r="C4214"/>
      <c r="D4214"/>
      <c r="E4214"/>
      <c r="AH4214"/>
      <c r="BG4214"/>
    </row>
    <row r="4215" spans="3:59" ht="15" x14ac:dyDescent="0.25">
      <c r="C4215"/>
      <c r="D4215"/>
      <c r="E4215"/>
      <c r="AH4215"/>
      <c r="BG4215"/>
    </row>
    <row r="4216" spans="3:59" ht="15" x14ac:dyDescent="0.25">
      <c r="C4216"/>
      <c r="D4216"/>
      <c r="E4216"/>
      <c r="AH4216"/>
      <c r="BG4216"/>
    </row>
    <row r="4217" spans="3:59" ht="15" x14ac:dyDescent="0.25">
      <c r="C4217"/>
      <c r="D4217"/>
      <c r="E4217"/>
      <c r="AH4217"/>
      <c r="BG4217"/>
    </row>
    <row r="4218" spans="3:59" ht="15" x14ac:dyDescent="0.25">
      <c r="C4218"/>
      <c r="D4218"/>
      <c r="E4218"/>
      <c r="AH4218"/>
      <c r="BG4218"/>
    </row>
    <row r="4219" spans="3:59" ht="15" x14ac:dyDescent="0.25">
      <c r="C4219"/>
      <c r="D4219"/>
      <c r="E4219"/>
      <c r="AH4219"/>
      <c r="BG4219"/>
    </row>
    <row r="4220" spans="3:59" ht="15" x14ac:dyDescent="0.25">
      <c r="C4220"/>
      <c r="D4220"/>
      <c r="E4220"/>
      <c r="AH4220"/>
      <c r="BG4220"/>
    </row>
    <row r="4221" spans="3:59" ht="15" x14ac:dyDescent="0.25">
      <c r="C4221"/>
      <c r="D4221"/>
      <c r="E4221"/>
      <c r="AH4221"/>
      <c r="BG4221"/>
    </row>
    <row r="4222" spans="3:59" ht="15" x14ac:dyDescent="0.25">
      <c r="C4222"/>
      <c r="D4222"/>
      <c r="E4222"/>
      <c r="AH4222"/>
      <c r="BG4222"/>
    </row>
    <row r="4223" spans="3:59" ht="15" x14ac:dyDescent="0.25">
      <c r="C4223"/>
      <c r="D4223"/>
      <c r="E4223"/>
      <c r="AH4223"/>
      <c r="BG4223"/>
    </row>
    <row r="4224" spans="3:59" ht="15" x14ac:dyDescent="0.25">
      <c r="C4224"/>
      <c r="D4224"/>
      <c r="E4224"/>
      <c r="AH4224"/>
      <c r="BG4224"/>
    </row>
    <row r="4225" spans="3:59" ht="15" x14ac:dyDescent="0.25">
      <c r="C4225"/>
      <c r="D4225"/>
      <c r="E4225"/>
      <c r="AH4225"/>
      <c r="BG4225"/>
    </row>
    <row r="4226" spans="3:59" ht="15" x14ac:dyDescent="0.25">
      <c r="C4226"/>
      <c r="D4226"/>
      <c r="E4226"/>
      <c r="AH4226"/>
      <c r="BG4226"/>
    </row>
    <row r="4227" spans="3:59" ht="15" x14ac:dyDescent="0.25">
      <c r="C4227"/>
      <c r="D4227"/>
      <c r="E4227"/>
      <c r="AH4227"/>
      <c r="BG4227"/>
    </row>
    <row r="4228" spans="3:59" ht="15" x14ac:dyDescent="0.25">
      <c r="C4228"/>
      <c r="D4228"/>
      <c r="E4228"/>
      <c r="AH4228"/>
      <c r="BG4228"/>
    </row>
    <row r="4229" spans="3:59" ht="15" x14ac:dyDescent="0.25">
      <c r="C4229"/>
      <c r="D4229"/>
      <c r="E4229"/>
      <c r="AH4229"/>
      <c r="BG4229"/>
    </row>
    <row r="4230" spans="3:59" ht="15" x14ac:dyDescent="0.25">
      <c r="C4230"/>
      <c r="D4230"/>
      <c r="E4230"/>
      <c r="AH4230"/>
      <c r="BG4230"/>
    </row>
    <row r="4231" spans="3:59" ht="15" x14ac:dyDescent="0.25">
      <c r="C4231"/>
      <c r="D4231"/>
      <c r="E4231"/>
      <c r="AH4231"/>
      <c r="BG4231"/>
    </row>
    <row r="4232" spans="3:59" ht="15" x14ac:dyDescent="0.25">
      <c r="C4232"/>
      <c r="D4232"/>
      <c r="E4232"/>
      <c r="AH4232"/>
      <c r="BG4232"/>
    </row>
    <row r="4233" spans="3:59" ht="15" x14ac:dyDescent="0.25">
      <c r="C4233"/>
      <c r="D4233"/>
      <c r="E4233"/>
      <c r="AH4233"/>
      <c r="BG4233"/>
    </row>
    <row r="4234" spans="3:59" ht="15" x14ac:dyDescent="0.25">
      <c r="C4234"/>
      <c r="D4234"/>
      <c r="E4234"/>
      <c r="AH4234"/>
      <c r="BG4234"/>
    </row>
    <row r="4235" spans="3:59" ht="15" x14ac:dyDescent="0.25">
      <c r="C4235"/>
      <c r="D4235"/>
      <c r="E4235"/>
      <c r="AH4235"/>
      <c r="BG4235"/>
    </row>
    <row r="4236" spans="3:59" ht="15" x14ac:dyDescent="0.25">
      <c r="C4236"/>
      <c r="D4236"/>
      <c r="E4236"/>
      <c r="AH4236"/>
      <c r="BG4236"/>
    </row>
    <row r="4237" spans="3:59" ht="15" x14ac:dyDescent="0.25">
      <c r="C4237"/>
      <c r="D4237"/>
      <c r="E4237"/>
      <c r="AH4237"/>
      <c r="BG4237"/>
    </row>
    <row r="4238" spans="3:59" ht="15" x14ac:dyDescent="0.25">
      <c r="C4238"/>
      <c r="D4238"/>
      <c r="E4238"/>
      <c r="AH4238"/>
      <c r="BG4238"/>
    </row>
    <row r="4239" spans="3:59" ht="15" x14ac:dyDescent="0.25">
      <c r="C4239"/>
      <c r="D4239"/>
      <c r="E4239"/>
      <c r="AH4239"/>
      <c r="BG4239"/>
    </row>
    <row r="4240" spans="3:59" ht="15" x14ac:dyDescent="0.25">
      <c r="C4240"/>
      <c r="D4240"/>
      <c r="E4240"/>
      <c r="AH4240"/>
      <c r="BG4240"/>
    </row>
    <row r="4241" spans="3:59" ht="15" x14ac:dyDescent="0.25">
      <c r="C4241"/>
      <c r="D4241"/>
      <c r="E4241"/>
      <c r="AH4241"/>
      <c r="BG4241"/>
    </row>
    <row r="4242" spans="3:59" ht="15" x14ac:dyDescent="0.25">
      <c r="C4242"/>
      <c r="D4242"/>
      <c r="E4242"/>
      <c r="AH4242"/>
      <c r="BG4242"/>
    </row>
    <row r="4243" spans="3:59" ht="15" x14ac:dyDescent="0.25">
      <c r="C4243"/>
      <c r="D4243"/>
      <c r="E4243"/>
      <c r="AH4243"/>
      <c r="BG4243"/>
    </row>
    <row r="4244" spans="3:59" ht="15" x14ac:dyDescent="0.25">
      <c r="C4244"/>
      <c r="D4244"/>
      <c r="E4244"/>
      <c r="AH4244"/>
      <c r="BG4244"/>
    </row>
    <row r="4245" spans="3:59" ht="15" x14ac:dyDescent="0.25">
      <c r="C4245"/>
      <c r="D4245"/>
      <c r="E4245"/>
      <c r="AH4245"/>
      <c r="BG4245"/>
    </row>
    <row r="4246" spans="3:59" ht="15" x14ac:dyDescent="0.25">
      <c r="C4246"/>
      <c r="D4246"/>
      <c r="E4246"/>
      <c r="AH4246"/>
      <c r="BG4246"/>
    </row>
    <row r="4247" spans="3:59" ht="15" x14ac:dyDescent="0.25">
      <c r="C4247"/>
      <c r="D4247"/>
      <c r="E4247"/>
      <c r="AH4247"/>
      <c r="BG4247"/>
    </row>
    <row r="4248" spans="3:59" ht="15" x14ac:dyDescent="0.25">
      <c r="C4248"/>
      <c r="D4248"/>
      <c r="E4248"/>
      <c r="AH4248"/>
      <c r="BG4248"/>
    </row>
    <row r="4249" spans="3:59" ht="15" x14ac:dyDescent="0.25">
      <c r="C4249"/>
      <c r="D4249"/>
      <c r="E4249"/>
      <c r="AH4249"/>
      <c r="BG4249"/>
    </row>
    <row r="4250" spans="3:59" ht="15" x14ac:dyDescent="0.25">
      <c r="C4250"/>
      <c r="D4250"/>
      <c r="E4250"/>
      <c r="AH4250"/>
      <c r="BG4250"/>
    </row>
    <row r="4251" spans="3:59" ht="15" x14ac:dyDescent="0.25">
      <c r="C4251"/>
      <c r="D4251"/>
      <c r="E4251"/>
      <c r="AH4251"/>
      <c r="BG4251"/>
    </row>
    <row r="4252" spans="3:59" ht="15" x14ac:dyDescent="0.25">
      <c r="C4252"/>
      <c r="D4252"/>
      <c r="E4252"/>
      <c r="AH4252"/>
      <c r="BG4252"/>
    </row>
    <row r="4253" spans="3:59" ht="15" x14ac:dyDescent="0.25">
      <c r="C4253"/>
      <c r="D4253"/>
      <c r="E4253"/>
      <c r="AH4253"/>
      <c r="BG4253"/>
    </row>
    <row r="4254" spans="3:59" ht="15" x14ac:dyDescent="0.25">
      <c r="C4254"/>
      <c r="D4254"/>
      <c r="E4254"/>
      <c r="AH4254"/>
      <c r="BG4254"/>
    </row>
    <row r="4255" spans="3:59" ht="15" x14ac:dyDescent="0.25">
      <c r="C4255"/>
      <c r="D4255"/>
      <c r="E4255"/>
      <c r="AH4255"/>
      <c r="BG4255"/>
    </row>
    <row r="4256" spans="3:59" ht="15" x14ac:dyDescent="0.25">
      <c r="C4256"/>
      <c r="D4256"/>
      <c r="E4256"/>
      <c r="AH4256"/>
      <c r="BG4256"/>
    </row>
    <row r="4257" spans="3:59" ht="15" x14ac:dyDescent="0.25">
      <c r="C4257"/>
      <c r="D4257"/>
      <c r="E4257"/>
      <c r="AH4257"/>
      <c r="BG4257"/>
    </row>
    <row r="4258" spans="3:59" ht="15" x14ac:dyDescent="0.25">
      <c r="C4258"/>
      <c r="D4258"/>
      <c r="E4258"/>
      <c r="AH4258"/>
      <c r="BG4258"/>
    </row>
    <row r="4259" spans="3:59" ht="15" x14ac:dyDescent="0.25">
      <c r="C4259"/>
      <c r="D4259"/>
      <c r="E4259"/>
      <c r="AH4259"/>
      <c r="BG4259"/>
    </row>
    <row r="4260" spans="3:59" ht="15" x14ac:dyDescent="0.25">
      <c r="C4260"/>
      <c r="D4260"/>
      <c r="E4260"/>
      <c r="AH4260"/>
      <c r="BG4260"/>
    </row>
    <row r="4261" spans="3:59" ht="15" x14ac:dyDescent="0.25">
      <c r="C4261"/>
      <c r="D4261"/>
      <c r="E4261"/>
      <c r="AH4261"/>
      <c r="BG4261"/>
    </row>
    <row r="4262" spans="3:59" ht="15" x14ac:dyDescent="0.25">
      <c r="C4262"/>
      <c r="D4262"/>
      <c r="E4262"/>
      <c r="AH4262"/>
      <c r="BG4262"/>
    </row>
    <row r="4263" spans="3:59" ht="15" x14ac:dyDescent="0.25">
      <c r="C4263"/>
      <c r="D4263"/>
      <c r="E4263"/>
      <c r="AH4263"/>
      <c r="BG4263"/>
    </row>
    <row r="4264" spans="3:59" ht="15" x14ac:dyDescent="0.25">
      <c r="C4264"/>
      <c r="D4264"/>
      <c r="E4264"/>
      <c r="AH4264"/>
      <c r="BG4264"/>
    </row>
    <row r="4265" spans="3:59" ht="15" x14ac:dyDescent="0.25">
      <c r="C4265"/>
      <c r="D4265"/>
      <c r="E4265"/>
      <c r="AH4265"/>
      <c r="BG4265"/>
    </row>
    <row r="4266" spans="3:59" ht="15" x14ac:dyDescent="0.25">
      <c r="C4266"/>
      <c r="D4266"/>
      <c r="E4266"/>
      <c r="AH4266"/>
      <c r="BG4266"/>
    </row>
    <row r="4267" spans="3:59" ht="15" x14ac:dyDescent="0.25">
      <c r="C4267"/>
      <c r="D4267"/>
      <c r="E4267"/>
      <c r="AH4267"/>
      <c r="BG4267"/>
    </row>
    <row r="4268" spans="3:59" ht="15" x14ac:dyDescent="0.25">
      <c r="C4268"/>
      <c r="D4268"/>
      <c r="E4268"/>
      <c r="AH4268"/>
      <c r="BG4268"/>
    </row>
    <row r="4269" spans="3:59" ht="15" x14ac:dyDescent="0.25">
      <c r="C4269"/>
      <c r="D4269"/>
      <c r="E4269"/>
      <c r="AH4269"/>
      <c r="BG4269"/>
    </row>
    <row r="4270" spans="3:59" ht="15" x14ac:dyDescent="0.25">
      <c r="C4270"/>
      <c r="D4270"/>
      <c r="E4270"/>
      <c r="AH4270"/>
      <c r="BG4270"/>
    </row>
    <row r="4271" spans="3:59" ht="15" x14ac:dyDescent="0.25">
      <c r="C4271"/>
      <c r="D4271"/>
      <c r="E4271"/>
      <c r="AH4271"/>
      <c r="BG4271"/>
    </row>
    <row r="4272" spans="3:59" ht="15" x14ac:dyDescent="0.25">
      <c r="C4272"/>
      <c r="D4272"/>
      <c r="E4272"/>
      <c r="AH4272"/>
      <c r="BG4272"/>
    </row>
    <row r="4273" spans="3:59" ht="15" x14ac:dyDescent="0.25">
      <c r="C4273"/>
      <c r="D4273"/>
      <c r="E4273"/>
      <c r="AH4273"/>
      <c r="BG4273"/>
    </row>
    <row r="4274" spans="3:59" ht="15" x14ac:dyDescent="0.25">
      <c r="C4274"/>
      <c r="D4274"/>
      <c r="E4274"/>
      <c r="AH4274"/>
      <c r="BG4274"/>
    </row>
    <row r="4275" spans="3:59" ht="15" x14ac:dyDescent="0.25">
      <c r="C4275"/>
      <c r="D4275"/>
      <c r="E4275"/>
      <c r="AH4275"/>
      <c r="BG4275"/>
    </row>
    <row r="4276" spans="3:59" ht="15" x14ac:dyDescent="0.25">
      <c r="C4276"/>
      <c r="D4276"/>
      <c r="E4276"/>
      <c r="AH4276"/>
      <c r="BG4276"/>
    </row>
    <row r="4277" spans="3:59" ht="15" x14ac:dyDescent="0.25">
      <c r="C4277"/>
      <c r="D4277"/>
      <c r="E4277"/>
      <c r="AH4277"/>
      <c r="BG4277"/>
    </row>
    <row r="4278" spans="3:59" ht="15" x14ac:dyDescent="0.25">
      <c r="C4278"/>
      <c r="D4278"/>
      <c r="E4278"/>
      <c r="AH4278"/>
      <c r="BG4278"/>
    </row>
    <row r="4279" spans="3:59" ht="15" x14ac:dyDescent="0.25">
      <c r="C4279"/>
      <c r="D4279"/>
      <c r="E4279"/>
      <c r="AH4279"/>
      <c r="BG4279"/>
    </row>
    <row r="4280" spans="3:59" ht="15" x14ac:dyDescent="0.25">
      <c r="C4280"/>
      <c r="D4280"/>
      <c r="E4280"/>
      <c r="AH4280"/>
      <c r="BG4280"/>
    </row>
    <row r="4281" spans="3:59" ht="15" x14ac:dyDescent="0.25">
      <c r="C4281"/>
      <c r="D4281"/>
      <c r="E4281"/>
      <c r="AH4281"/>
      <c r="BG4281"/>
    </row>
    <row r="4282" spans="3:59" ht="15" x14ac:dyDescent="0.25">
      <c r="C4282"/>
      <c r="D4282"/>
      <c r="E4282"/>
      <c r="AH4282"/>
      <c r="BG4282"/>
    </row>
    <row r="4283" spans="3:59" ht="15" x14ac:dyDescent="0.25">
      <c r="C4283"/>
      <c r="D4283"/>
      <c r="E4283"/>
      <c r="AH4283"/>
      <c r="BG4283"/>
    </row>
    <row r="4284" spans="3:59" ht="15" x14ac:dyDescent="0.25">
      <c r="C4284"/>
      <c r="D4284"/>
      <c r="E4284"/>
      <c r="AH4284"/>
      <c r="BG4284"/>
    </row>
    <row r="4285" spans="3:59" ht="15" x14ac:dyDescent="0.25">
      <c r="C4285"/>
      <c r="D4285"/>
      <c r="E4285"/>
      <c r="AH4285"/>
      <c r="BG4285"/>
    </row>
    <row r="4286" spans="3:59" ht="15" x14ac:dyDescent="0.25">
      <c r="C4286"/>
      <c r="D4286"/>
      <c r="E4286"/>
      <c r="AH4286"/>
      <c r="BG4286"/>
    </row>
    <row r="4287" spans="3:59" ht="15" x14ac:dyDescent="0.25">
      <c r="C4287"/>
      <c r="D4287"/>
      <c r="E4287"/>
      <c r="AH4287"/>
      <c r="BG4287"/>
    </row>
    <row r="4288" spans="3:59" ht="15" x14ac:dyDescent="0.25">
      <c r="C4288"/>
      <c r="D4288"/>
      <c r="E4288"/>
      <c r="AH4288"/>
      <c r="BG4288"/>
    </row>
    <row r="4289" spans="3:59" ht="15" x14ac:dyDescent="0.25">
      <c r="C4289"/>
      <c r="D4289"/>
      <c r="E4289"/>
      <c r="AH4289"/>
      <c r="BG4289"/>
    </row>
    <row r="4290" spans="3:59" ht="15" x14ac:dyDescent="0.25">
      <c r="C4290"/>
      <c r="D4290"/>
      <c r="E4290"/>
      <c r="AH4290"/>
      <c r="BG4290"/>
    </row>
    <row r="4291" spans="3:59" ht="15" x14ac:dyDescent="0.25">
      <c r="C4291"/>
      <c r="D4291"/>
      <c r="E4291"/>
      <c r="AH4291"/>
      <c r="BG4291"/>
    </row>
    <row r="4292" spans="3:59" ht="15" x14ac:dyDescent="0.25">
      <c r="C4292"/>
      <c r="D4292"/>
      <c r="E4292"/>
      <c r="AH4292"/>
      <c r="BG4292"/>
    </row>
    <row r="4293" spans="3:59" ht="15" x14ac:dyDescent="0.25">
      <c r="C4293"/>
      <c r="D4293"/>
      <c r="E4293"/>
      <c r="AH4293"/>
      <c r="BG4293"/>
    </row>
    <row r="4294" spans="3:59" ht="15" x14ac:dyDescent="0.25">
      <c r="C4294"/>
      <c r="D4294"/>
      <c r="E4294"/>
      <c r="AH4294"/>
      <c r="BG4294"/>
    </row>
    <row r="4295" spans="3:59" ht="15" x14ac:dyDescent="0.25">
      <c r="C4295"/>
      <c r="D4295"/>
      <c r="E4295"/>
      <c r="AH4295"/>
      <c r="BG4295"/>
    </row>
    <row r="4296" spans="3:59" ht="15" x14ac:dyDescent="0.25">
      <c r="C4296"/>
      <c r="D4296"/>
      <c r="E4296"/>
      <c r="AH4296"/>
      <c r="BG4296"/>
    </row>
    <row r="4297" spans="3:59" ht="15" x14ac:dyDescent="0.25">
      <c r="C4297"/>
      <c r="D4297"/>
      <c r="E4297"/>
      <c r="AH4297"/>
      <c r="BG4297"/>
    </row>
    <row r="4298" spans="3:59" ht="15" x14ac:dyDescent="0.25">
      <c r="C4298"/>
      <c r="D4298"/>
      <c r="E4298"/>
      <c r="AH4298"/>
      <c r="BG4298"/>
    </row>
    <row r="4299" spans="3:59" ht="15" x14ac:dyDescent="0.25">
      <c r="C4299"/>
      <c r="D4299"/>
      <c r="E4299"/>
      <c r="AH4299"/>
      <c r="BG4299"/>
    </row>
    <row r="4300" spans="3:59" ht="15" x14ac:dyDescent="0.25">
      <c r="C4300"/>
      <c r="D4300"/>
      <c r="E4300"/>
      <c r="AH4300"/>
      <c r="BG4300"/>
    </row>
    <row r="4301" spans="3:59" ht="15" x14ac:dyDescent="0.25">
      <c r="C4301"/>
      <c r="D4301"/>
      <c r="E4301"/>
      <c r="AH4301"/>
      <c r="BG4301"/>
    </row>
    <row r="4302" spans="3:59" ht="15" x14ac:dyDescent="0.25">
      <c r="C4302"/>
      <c r="D4302"/>
      <c r="E4302"/>
      <c r="AH4302"/>
      <c r="BG4302"/>
    </row>
    <row r="4303" spans="3:59" ht="15" x14ac:dyDescent="0.25">
      <c r="C4303"/>
      <c r="D4303"/>
      <c r="E4303"/>
      <c r="AH4303"/>
      <c r="BG4303"/>
    </row>
    <row r="4304" spans="3:59" ht="15" x14ac:dyDescent="0.25">
      <c r="C4304"/>
      <c r="D4304"/>
      <c r="E4304"/>
      <c r="AH4304"/>
      <c r="BG4304"/>
    </row>
    <row r="4305" spans="3:59" ht="15" x14ac:dyDescent="0.25">
      <c r="C4305"/>
      <c r="D4305"/>
      <c r="E4305"/>
      <c r="AH4305"/>
      <c r="BG4305"/>
    </row>
    <row r="4306" spans="3:59" ht="15" x14ac:dyDescent="0.25">
      <c r="C4306"/>
      <c r="D4306"/>
      <c r="E4306"/>
      <c r="AH4306"/>
      <c r="BG4306"/>
    </row>
    <row r="4307" spans="3:59" ht="15" x14ac:dyDescent="0.25">
      <c r="C4307"/>
      <c r="D4307"/>
      <c r="E4307"/>
      <c r="AH4307"/>
      <c r="BG4307"/>
    </row>
    <row r="4308" spans="3:59" ht="15" x14ac:dyDescent="0.25">
      <c r="C4308"/>
      <c r="D4308"/>
      <c r="E4308"/>
      <c r="AH4308"/>
      <c r="BG4308"/>
    </row>
    <row r="4309" spans="3:59" ht="15" x14ac:dyDescent="0.25">
      <c r="C4309"/>
      <c r="D4309"/>
      <c r="E4309"/>
      <c r="AH4309"/>
      <c r="BG4309"/>
    </row>
    <row r="4310" spans="3:59" ht="15" x14ac:dyDescent="0.25">
      <c r="C4310"/>
      <c r="D4310"/>
      <c r="E4310"/>
      <c r="AH4310"/>
      <c r="BG4310"/>
    </row>
    <row r="4311" spans="3:59" ht="15" x14ac:dyDescent="0.25">
      <c r="C4311"/>
      <c r="D4311"/>
      <c r="E4311"/>
      <c r="AH4311"/>
      <c r="BG4311"/>
    </row>
    <row r="4312" spans="3:59" ht="15" x14ac:dyDescent="0.25">
      <c r="C4312"/>
      <c r="D4312"/>
      <c r="E4312"/>
      <c r="AH4312"/>
      <c r="BG4312"/>
    </row>
    <row r="4313" spans="3:59" ht="15" x14ac:dyDescent="0.25">
      <c r="C4313"/>
      <c r="D4313"/>
      <c r="E4313"/>
      <c r="AH4313"/>
      <c r="BG4313"/>
    </row>
    <row r="4314" spans="3:59" ht="15" x14ac:dyDescent="0.25">
      <c r="C4314"/>
      <c r="D4314"/>
      <c r="E4314"/>
      <c r="AH4314"/>
      <c r="BG4314"/>
    </row>
    <row r="4315" spans="3:59" ht="15" x14ac:dyDescent="0.25">
      <c r="C4315"/>
      <c r="D4315"/>
      <c r="E4315"/>
      <c r="AH4315"/>
      <c r="BG4315"/>
    </row>
    <row r="4316" spans="3:59" ht="15" x14ac:dyDescent="0.25">
      <c r="C4316"/>
      <c r="D4316"/>
      <c r="E4316"/>
      <c r="AH4316"/>
      <c r="BG4316"/>
    </row>
    <row r="4317" spans="3:59" ht="15" x14ac:dyDescent="0.25">
      <c r="C4317"/>
      <c r="D4317"/>
      <c r="E4317"/>
      <c r="AH4317"/>
      <c r="BG4317"/>
    </row>
    <row r="4318" spans="3:59" ht="15" x14ac:dyDescent="0.25">
      <c r="C4318"/>
      <c r="D4318"/>
      <c r="E4318"/>
      <c r="AH4318"/>
      <c r="BG4318"/>
    </row>
    <row r="4319" spans="3:59" ht="15" x14ac:dyDescent="0.25">
      <c r="C4319"/>
      <c r="D4319"/>
      <c r="E4319"/>
      <c r="AH4319"/>
      <c r="BG4319"/>
    </row>
    <row r="4320" spans="3:59" ht="15" x14ac:dyDescent="0.25">
      <c r="C4320"/>
      <c r="D4320"/>
      <c r="E4320"/>
      <c r="AH4320"/>
      <c r="BG4320"/>
    </row>
    <row r="4321" spans="3:59" ht="15" x14ac:dyDescent="0.25">
      <c r="C4321"/>
      <c r="D4321"/>
      <c r="E4321"/>
      <c r="AH4321"/>
      <c r="BG4321"/>
    </row>
    <row r="4322" spans="3:59" ht="15" x14ac:dyDescent="0.25">
      <c r="C4322"/>
      <c r="D4322"/>
      <c r="E4322"/>
      <c r="AH4322"/>
      <c r="BG4322"/>
    </row>
    <row r="4323" spans="3:59" ht="15" x14ac:dyDescent="0.25">
      <c r="C4323"/>
      <c r="D4323"/>
      <c r="E4323"/>
      <c r="AH4323"/>
      <c r="BG4323"/>
    </row>
    <row r="4324" spans="3:59" ht="15" x14ac:dyDescent="0.25">
      <c r="C4324"/>
      <c r="D4324"/>
      <c r="E4324"/>
      <c r="AH4324"/>
      <c r="BG4324"/>
    </row>
    <row r="4325" spans="3:59" ht="15" x14ac:dyDescent="0.25">
      <c r="C4325"/>
      <c r="D4325"/>
      <c r="E4325"/>
      <c r="AH4325"/>
      <c r="BG4325"/>
    </row>
    <row r="4326" spans="3:59" ht="15" x14ac:dyDescent="0.25">
      <c r="C4326"/>
      <c r="D4326"/>
      <c r="E4326"/>
      <c r="AH4326"/>
      <c r="BG4326"/>
    </row>
    <row r="4327" spans="3:59" ht="15" x14ac:dyDescent="0.25">
      <c r="C4327"/>
      <c r="D4327"/>
      <c r="E4327"/>
      <c r="AH4327"/>
      <c r="BG4327"/>
    </row>
    <row r="4328" spans="3:59" ht="15" x14ac:dyDescent="0.25">
      <c r="C4328"/>
      <c r="D4328"/>
      <c r="E4328"/>
      <c r="AH4328"/>
      <c r="BG4328"/>
    </row>
    <row r="4329" spans="3:59" ht="15" x14ac:dyDescent="0.25">
      <c r="C4329"/>
      <c r="D4329"/>
      <c r="E4329"/>
      <c r="AH4329"/>
      <c r="BG4329"/>
    </row>
    <row r="4330" spans="3:59" ht="15" x14ac:dyDescent="0.25">
      <c r="C4330"/>
      <c r="D4330"/>
      <c r="E4330"/>
      <c r="AH4330"/>
      <c r="BG4330"/>
    </row>
    <row r="4331" spans="3:59" ht="15" x14ac:dyDescent="0.25">
      <c r="C4331"/>
      <c r="D4331"/>
      <c r="E4331"/>
      <c r="AH4331"/>
      <c r="BG4331"/>
    </row>
    <row r="4332" spans="3:59" ht="15" x14ac:dyDescent="0.25">
      <c r="C4332"/>
      <c r="D4332"/>
      <c r="E4332"/>
      <c r="AH4332"/>
      <c r="BG4332"/>
    </row>
    <row r="4333" spans="3:59" ht="15" x14ac:dyDescent="0.25">
      <c r="C4333"/>
      <c r="D4333"/>
      <c r="E4333"/>
      <c r="AH4333"/>
      <c r="BG4333"/>
    </row>
    <row r="4334" spans="3:59" ht="15" x14ac:dyDescent="0.25">
      <c r="C4334"/>
      <c r="D4334"/>
      <c r="E4334"/>
      <c r="AH4334"/>
      <c r="BG4334"/>
    </row>
    <row r="4335" spans="3:59" ht="15" x14ac:dyDescent="0.25">
      <c r="C4335"/>
      <c r="D4335"/>
      <c r="E4335"/>
      <c r="AH4335"/>
      <c r="BG4335"/>
    </row>
    <row r="4336" spans="3:59" ht="15" x14ac:dyDescent="0.25">
      <c r="C4336"/>
      <c r="D4336"/>
      <c r="E4336"/>
      <c r="AH4336"/>
      <c r="BG4336"/>
    </row>
    <row r="4337" spans="3:59" ht="15" x14ac:dyDescent="0.25">
      <c r="C4337"/>
      <c r="D4337"/>
      <c r="E4337"/>
      <c r="AH4337"/>
      <c r="BG4337"/>
    </row>
    <row r="4338" spans="3:59" ht="15" x14ac:dyDescent="0.25">
      <c r="C4338"/>
      <c r="D4338"/>
      <c r="E4338"/>
      <c r="AH4338"/>
      <c r="BG4338"/>
    </row>
    <row r="4339" spans="3:59" ht="15" x14ac:dyDescent="0.25">
      <c r="C4339"/>
      <c r="D4339"/>
      <c r="E4339"/>
      <c r="AH4339"/>
      <c r="BG4339"/>
    </row>
    <row r="4340" spans="3:59" ht="15" x14ac:dyDescent="0.25">
      <c r="C4340"/>
      <c r="D4340"/>
      <c r="E4340"/>
      <c r="AH4340"/>
      <c r="BG4340"/>
    </row>
    <row r="4341" spans="3:59" ht="15" x14ac:dyDescent="0.25">
      <c r="C4341"/>
      <c r="D4341"/>
      <c r="E4341"/>
      <c r="AH4341"/>
      <c r="BG4341"/>
    </row>
    <row r="4342" spans="3:59" ht="15" x14ac:dyDescent="0.25">
      <c r="C4342"/>
      <c r="D4342"/>
      <c r="E4342"/>
      <c r="AH4342"/>
      <c r="BG4342"/>
    </row>
    <row r="4343" spans="3:59" ht="15" x14ac:dyDescent="0.25">
      <c r="C4343"/>
      <c r="D4343"/>
      <c r="E4343"/>
      <c r="AH4343"/>
      <c r="BG4343"/>
    </row>
    <row r="4344" spans="3:59" ht="15" x14ac:dyDescent="0.25">
      <c r="C4344"/>
      <c r="D4344"/>
      <c r="E4344"/>
      <c r="AH4344"/>
      <c r="BG4344"/>
    </row>
    <row r="4345" spans="3:59" ht="15" x14ac:dyDescent="0.25">
      <c r="C4345"/>
      <c r="D4345"/>
      <c r="E4345"/>
      <c r="AH4345"/>
      <c r="BG4345"/>
    </row>
    <row r="4346" spans="3:59" ht="15" x14ac:dyDescent="0.25">
      <c r="C4346"/>
      <c r="D4346"/>
      <c r="E4346"/>
      <c r="AH4346"/>
      <c r="BG4346"/>
    </row>
    <row r="4347" spans="3:59" ht="15" x14ac:dyDescent="0.25">
      <c r="C4347"/>
      <c r="D4347"/>
      <c r="E4347"/>
      <c r="AH4347"/>
      <c r="BG4347"/>
    </row>
    <row r="4348" spans="3:59" ht="15" x14ac:dyDescent="0.25">
      <c r="C4348"/>
      <c r="D4348"/>
      <c r="E4348"/>
      <c r="AH4348"/>
      <c r="BG4348"/>
    </row>
    <row r="4349" spans="3:59" ht="15" x14ac:dyDescent="0.25">
      <c r="C4349"/>
      <c r="D4349"/>
      <c r="E4349"/>
      <c r="AH4349"/>
      <c r="BG4349"/>
    </row>
    <row r="4350" spans="3:59" ht="15" x14ac:dyDescent="0.25">
      <c r="C4350"/>
      <c r="D4350"/>
      <c r="E4350"/>
      <c r="AH4350"/>
      <c r="BG4350"/>
    </row>
    <row r="4351" spans="3:59" ht="15" x14ac:dyDescent="0.25">
      <c r="C4351"/>
      <c r="D4351"/>
      <c r="E4351"/>
      <c r="AH4351"/>
      <c r="BG4351"/>
    </row>
    <row r="4352" spans="3:59" ht="15" x14ac:dyDescent="0.25">
      <c r="C4352"/>
      <c r="D4352"/>
      <c r="E4352"/>
      <c r="AH4352"/>
      <c r="BG4352"/>
    </row>
    <row r="4353" spans="3:59" ht="15" x14ac:dyDescent="0.25">
      <c r="C4353"/>
      <c r="D4353"/>
      <c r="E4353"/>
      <c r="AH4353"/>
      <c r="BG4353"/>
    </row>
    <row r="4354" spans="3:59" ht="15" x14ac:dyDescent="0.25">
      <c r="C4354"/>
      <c r="D4354"/>
      <c r="E4354"/>
      <c r="AH4354"/>
      <c r="BG4354"/>
    </row>
    <row r="4355" spans="3:59" ht="15" x14ac:dyDescent="0.25">
      <c r="C4355"/>
      <c r="D4355"/>
      <c r="E4355"/>
      <c r="AH4355"/>
      <c r="BG4355"/>
    </row>
    <row r="4356" spans="3:59" ht="15" x14ac:dyDescent="0.25">
      <c r="C4356"/>
      <c r="D4356"/>
      <c r="E4356"/>
      <c r="AH4356"/>
      <c r="BG4356"/>
    </row>
    <row r="4357" spans="3:59" ht="15" x14ac:dyDescent="0.25">
      <c r="C4357"/>
      <c r="D4357"/>
      <c r="E4357"/>
      <c r="AH4357"/>
      <c r="BG4357"/>
    </row>
    <row r="4358" spans="3:59" ht="15" x14ac:dyDescent="0.25">
      <c r="C4358"/>
      <c r="D4358"/>
      <c r="E4358"/>
      <c r="AH4358"/>
      <c r="BG4358"/>
    </row>
    <row r="4359" spans="3:59" ht="15" x14ac:dyDescent="0.25">
      <c r="C4359"/>
      <c r="D4359"/>
      <c r="E4359"/>
      <c r="AH4359"/>
      <c r="BG4359"/>
    </row>
    <row r="4360" spans="3:59" ht="15" x14ac:dyDescent="0.25">
      <c r="C4360"/>
      <c r="D4360"/>
      <c r="E4360"/>
      <c r="AH4360"/>
      <c r="BG4360"/>
    </row>
    <row r="4361" spans="3:59" ht="15" x14ac:dyDescent="0.25">
      <c r="C4361"/>
      <c r="D4361"/>
      <c r="E4361"/>
      <c r="AH4361"/>
      <c r="BG4361"/>
    </row>
    <row r="4362" spans="3:59" ht="15" x14ac:dyDescent="0.25">
      <c r="C4362"/>
      <c r="D4362"/>
      <c r="E4362"/>
      <c r="AH4362"/>
      <c r="BG4362"/>
    </row>
    <row r="4363" spans="3:59" ht="15" x14ac:dyDescent="0.25">
      <c r="C4363"/>
      <c r="D4363"/>
      <c r="E4363"/>
      <c r="AH4363"/>
      <c r="BG4363"/>
    </row>
    <row r="4364" spans="3:59" ht="15" x14ac:dyDescent="0.25">
      <c r="C4364"/>
      <c r="D4364"/>
      <c r="E4364"/>
      <c r="AH4364"/>
      <c r="BG4364"/>
    </row>
    <row r="4365" spans="3:59" ht="15" x14ac:dyDescent="0.25">
      <c r="C4365"/>
      <c r="D4365"/>
      <c r="E4365"/>
      <c r="AH4365"/>
      <c r="BG4365"/>
    </row>
    <row r="4366" spans="3:59" ht="15" x14ac:dyDescent="0.25">
      <c r="C4366"/>
      <c r="D4366"/>
      <c r="E4366"/>
      <c r="AH4366"/>
      <c r="BG4366"/>
    </row>
    <row r="4367" spans="3:59" ht="15" x14ac:dyDescent="0.25">
      <c r="C4367"/>
      <c r="D4367"/>
      <c r="E4367"/>
      <c r="AH4367"/>
      <c r="BG4367"/>
    </row>
    <row r="4368" spans="3:59" ht="15" x14ac:dyDescent="0.25">
      <c r="C4368"/>
      <c r="D4368"/>
      <c r="E4368"/>
      <c r="AH4368"/>
      <c r="BG4368"/>
    </row>
    <row r="4369" spans="3:59" ht="15" x14ac:dyDescent="0.25">
      <c r="C4369"/>
      <c r="D4369"/>
      <c r="E4369"/>
      <c r="AH4369"/>
      <c r="BG4369"/>
    </row>
    <row r="4370" spans="3:59" ht="15" x14ac:dyDescent="0.25">
      <c r="C4370"/>
      <c r="D4370"/>
      <c r="E4370"/>
      <c r="AH4370"/>
      <c r="BG4370"/>
    </row>
    <row r="4371" spans="3:59" ht="15" x14ac:dyDescent="0.25">
      <c r="C4371"/>
      <c r="D4371"/>
      <c r="E4371"/>
      <c r="AH4371"/>
      <c r="BG4371"/>
    </row>
    <row r="4372" spans="3:59" ht="15" x14ac:dyDescent="0.25">
      <c r="C4372"/>
      <c r="D4372"/>
      <c r="E4372"/>
      <c r="AH4372"/>
      <c r="BG4372"/>
    </row>
    <row r="4373" spans="3:59" ht="15" x14ac:dyDescent="0.25">
      <c r="C4373"/>
      <c r="D4373"/>
      <c r="E4373"/>
      <c r="AH4373"/>
      <c r="BG4373"/>
    </row>
    <row r="4374" spans="3:59" ht="15" x14ac:dyDescent="0.25">
      <c r="C4374"/>
      <c r="D4374"/>
      <c r="E4374"/>
      <c r="AH4374"/>
      <c r="BG4374"/>
    </row>
    <row r="4375" spans="3:59" ht="15" x14ac:dyDescent="0.25">
      <c r="C4375"/>
      <c r="D4375"/>
      <c r="E4375"/>
      <c r="AH4375"/>
      <c r="BG4375"/>
    </row>
    <row r="4376" spans="3:59" ht="15" x14ac:dyDescent="0.25">
      <c r="C4376"/>
      <c r="D4376"/>
      <c r="E4376"/>
      <c r="AH4376"/>
      <c r="BG4376"/>
    </row>
    <row r="4377" spans="3:59" ht="15" x14ac:dyDescent="0.25">
      <c r="C4377"/>
      <c r="D4377"/>
      <c r="E4377"/>
      <c r="AH4377"/>
      <c r="BG4377"/>
    </row>
    <row r="4378" spans="3:59" ht="15" x14ac:dyDescent="0.25">
      <c r="C4378"/>
      <c r="D4378"/>
      <c r="E4378"/>
      <c r="AH4378"/>
      <c r="BG4378"/>
    </row>
    <row r="4379" spans="3:59" ht="15" x14ac:dyDescent="0.25">
      <c r="C4379"/>
      <c r="D4379"/>
      <c r="E4379"/>
      <c r="AH4379"/>
      <c r="BG4379"/>
    </row>
    <row r="4380" spans="3:59" ht="15" x14ac:dyDescent="0.25">
      <c r="C4380"/>
      <c r="D4380"/>
      <c r="E4380"/>
      <c r="AH4380"/>
      <c r="BG4380"/>
    </row>
    <row r="4381" spans="3:59" ht="15" x14ac:dyDescent="0.25">
      <c r="C4381"/>
      <c r="D4381"/>
      <c r="E4381"/>
      <c r="AH4381"/>
      <c r="BG4381"/>
    </row>
    <row r="4382" spans="3:59" ht="15" x14ac:dyDescent="0.25">
      <c r="C4382"/>
      <c r="D4382"/>
      <c r="E4382"/>
      <c r="AH4382"/>
      <c r="BG4382"/>
    </row>
    <row r="4383" spans="3:59" ht="15" x14ac:dyDescent="0.25">
      <c r="C4383"/>
      <c r="D4383"/>
      <c r="E4383"/>
      <c r="AH4383"/>
      <c r="BG4383"/>
    </row>
    <row r="4384" spans="3:59" ht="15" x14ac:dyDescent="0.25">
      <c r="C4384"/>
      <c r="D4384"/>
      <c r="E4384"/>
      <c r="AH4384"/>
      <c r="BG4384"/>
    </row>
    <row r="4385" spans="3:59" ht="15" x14ac:dyDescent="0.25">
      <c r="C4385"/>
      <c r="D4385"/>
      <c r="E4385"/>
      <c r="AH4385"/>
      <c r="BG4385"/>
    </row>
    <row r="4386" spans="3:59" ht="15" x14ac:dyDescent="0.25">
      <c r="C4386"/>
      <c r="D4386"/>
      <c r="E4386"/>
      <c r="AH4386"/>
      <c r="BG4386"/>
    </row>
    <row r="4387" spans="3:59" ht="15" x14ac:dyDescent="0.25">
      <c r="C4387"/>
      <c r="D4387"/>
      <c r="E4387"/>
      <c r="AH4387"/>
      <c r="BG4387"/>
    </row>
    <row r="4388" spans="3:59" ht="15" x14ac:dyDescent="0.25">
      <c r="C4388"/>
      <c r="D4388"/>
      <c r="E4388"/>
      <c r="AH4388"/>
      <c r="BG4388"/>
    </row>
    <row r="4389" spans="3:59" ht="15" x14ac:dyDescent="0.25">
      <c r="C4389"/>
      <c r="D4389"/>
      <c r="E4389"/>
      <c r="AH4389"/>
      <c r="BG4389"/>
    </row>
    <row r="4390" spans="3:59" ht="15" x14ac:dyDescent="0.25">
      <c r="C4390"/>
      <c r="D4390"/>
      <c r="E4390"/>
      <c r="AH4390"/>
      <c r="BG4390"/>
    </row>
    <row r="4391" spans="3:59" ht="15" x14ac:dyDescent="0.25">
      <c r="C4391"/>
      <c r="D4391"/>
      <c r="E4391"/>
      <c r="AH4391"/>
      <c r="BG4391"/>
    </row>
    <row r="4392" spans="3:59" ht="15" x14ac:dyDescent="0.25">
      <c r="C4392"/>
      <c r="D4392"/>
      <c r="E4392"/>
      <c r="AH4392"/>
      <c r="BG4392"/>
    </row>
    <row r="4393" spans="3:59" ht="15" x14ac:dyDescent="0.25">
      <c r="C4393"/>
      <c r="D4393"/>
      <c r="E4393"/>
      <c r="AH4393"/>
      <c r="BG4393"/>
    </row>
    <row r="4394" spans="3:59" ht="15" x14ac:dyDescent="0.25">
      <c r="C4394"/>
      <c r="D4394"/>
      <c r="E4394"/>
      <c r="AH4394"/>
      <c r="BG4394"/>
    </row>
    <row r="4395" spans="3:59" ht="15" x14ac:dyDescent="0.25">
      <c r="C4395"/>
      <c r="D4395"/>
      <c r="E4395"/>
      <c r="AH4395"/>
      <c r="BG4395"/>
    </row>
    <row r="4396" spans="3:59" ht="15" x14ac:dyDescent="0.25">
      <c r="C4396"/>
      <c r="D4396"/>
      <c r="E4396"/>
      <c r="AH4396"/>
      <c r="BG4396"/>
    </row>
    <row r="4397" spans="3:59" ht="15" x14ac:dyDescent="0.25">
      <c r="C4397"/>
      <c r="D4397"/>
      <c r="E4397"/>
      <c r="AH4397"/>
      <c r="BG4397"/>
    </row>
    <row r="4398" spans="3:59" ht="15" x14ac:dyDescent="0.25">
      <c r="C4398"/>
      <c r="D4398"/>
      <c r="E4398"/>
      <c r="AH4398"/>
      <c r="BG4398"/>
    </row>
    <row r="4399" spans="3:59" ht="15" x14ac:dyDescent="0.25">
      <c r="C4399"/>
      <c r="D4399"/>
      <c r="E4399"/>
      <c r="AH4399"/>
      <c r="BG4399"/>
    </row>
    <row r="4400" spans="3:59" ht="15" x14ac:dyDescent="0.25">
      <c r="C4400"/>
      <c r="D4400"/>
      <c r="E4400"/>
      <c r="AH4400"/>
      <c r="BG4400"/>
    </row>
    <row r="4401" spans="3:59" ht="15" x14ac:dyDescent="0.25">
      <c r="C4401"/>
      <c r="D4401"/>
      <c r="E4401"/>
      <c r="AH4401"/>
      <c r="BG4401"/>
    </row>
    <row r="4402" spans="3:59" ht="15" x14ac:dyDescent="0.25">
      <c r="C4402"/>
      <c r="D4402"/>
      <c r="E4402"/>
      <c r="AH4402"/>
      <c r="BG4402"/>
    </row>
    <row r="4403" spans="3:59" ht="15" x14ac:dyDescent="0.25">
      <c r="C4403"/>
      <c r="D4403"/>
      <c r="E4403"/>
      <c r="AH4403"/>
      <c r="BG4403"/>
    </row>
    <row r="4404" spans="3:59" ht="15" x14ac:dyDescent="0.25">
      <c r="C4404"/>
      <c r="D4404"/>
      <c r="E4404"/>
      <c r="AH4404"/>
      <c r="BG4404"/>
    </row>
    <row r="4405" spans="3:59" ht="15" x14ac:dyDescent="0.25">
      <c r="C4405"/>
      <c r="D4405"/>
      <c r="E4405"/>
      <c r="AH4405"/>
      <c r="BG4405"/>
    </row>
    <row r="4406" spans="3:59" ht="15" x14ac:dyDescent="0.25">
      <c r="C4406"/>
      <c r="D4406"/>
      <c r="E4406"/>
      <c r="AH4406"/>
      <c r="BG4406"/>
    </row>
    <row r="4407" spans="3:59" ht="15" x14ac:dyDescent="0.25">
      <c r="C4407"/>
      <c r="D4407"/>
      <c r="E4407"/>
      <c r="AH4407"/>
      <c r="BG4407"/>
    </row>
    <row r="4408" spans="3:59" ht="15" x14ac:dyDescent="0.25">
      <c r="C4408"/>
      <c r="D4408"/>
      <c r="E4408"/>
      <c r="AH4408"/>
      <c r="BG4408"/>
    </row>
    <row r="4409" spans="3:59" ht="15" x14ac:dyDescent="0.25">
      <c r="C4409"/>
      <c r="D4409"/>
      <c r="E4409"/>
      <c r="AH4409"/>
      <c r="BG4409"/>
    </row>
    <row r="4410" spans="3:59" ht="15" x14ac:dyDescent="0.25">
      <c r="C4410"/>
      <c r="D4410"/>
      <c r="E4410"/>
      <c r="AH4410"/>
      <c r="BG4410"/>
    </row>
    <row r="4411" spans="3:59" ht="15" x14ac:dyDescent="0.25">
      <c r="C4411"/>
      <c r="D4411"/>
      <c r="E4411"/>
      <c r="AH4411"/>
      <c r="BG4411"/>
    </row>
    <row r="4412" spans="3:59" ht="15" x14ac:dyDescent="0.25">
      <c r="C4412"/>
      <c r="D4412"/>
      <c r="E4412"/>
      <c r="AH4412"/>
      <c r="BG4412"/>
    </row>
    <row r="4413" spans="3:59" ht="15" x14ac:dyDescent="0.25">
      <c r="C4413"/>
      <c r="D4413"/>
      <c r="E4413"/>
      <c r="AH4413"/>
      <c r="BG4413"/>
    </row>
    <row r="4414" spans="3:59" ht="15" x14ac:dyDescent="0.25">
      <c r="C4414"/>
      <c r="D4414"/>
      <c r="E4414"/>
      <c r="AH4414"/>
      <c r="BG4414"/>
    </row>
    <row r="4415" spans="3:59" ht="15" x14ac:dyDescent="0.25">
      <c r="C4415"/>
      <c r="D4415"/>
      <c r="E4415"/>
      <c r="AH4415"/>
      <c r="BG4415"/>
    </row>
    <row r="4416" spans="3:59" ht="15" x14ac:dyDescent="0.25">
      <c r="C4416"/>
      <c r="D4416"/>
      <c r="E4416"/>
      <c r="AH4416"/>
      <c r="BG4416"/>
    </row>
    <row r="4417" spans="3:59" ht="15" x14ac:dyDescent="0.25">
      <c r="C4417"/>
      <c r="D4417"/>
      <c r="E4417"/>
      <c r="AH4417"/>
      <c r="BG4417"/>
    </row>
    <row r="4418" spans="3:59" ht="15" x14ac:dyDescent="0.25">
      <c r="C4418"/>
      <c r="D4418"/>
      <c r="E4418"/>
      <c r="AH4418"/>
      <c r="BG4418"/>
    </row>
    <row r="4419" spans="3:59" ht="15" x14ac:dyDescent="0.25">
      <c r="C4419"/>
      <c r="D4419"/>
      <c r="E4419"/>
      <c r="AH4419"/>
      <c r="BG4419"/>
    </row>
    <row r="4420" spans="3:59" ht="15" x14ac:dyDescent="0.25">
      <c r="C4420"/>
      <c r="D4420"/>
      <c r="E4420"/>
      <c r="AH4420"/>
      <c r="BG4420"/>
    </row>
    <row r="4421" spans="3:59" ht="15" x14ac:dyDescent="0.25">
      <c r="C4421"/>
      <c r="D4421"/>
      <c r="E4421"/>
      <c r="AH4421"/>
      <c r="BG4421"/>
    </row>
    <row r="4422" spans="3:59" ht="15" x14ac:dyDescent="0.25">
      <c r="C4422"/>
      <c r="D4422"/>
      <c r="E4422"/>
      <c r="AH4422"/>
      <c r="BG4422"/>
    </row>
    <row r="4423" spans="3:59" ht="15" x14ac:dyDescent="0.25">
      <c r="C4423"/>
      <c r="D4423"/>
      <c r="E4423"/>
      <c r="AH4423"/>
      <c r="BG4423"/>
    </row>
    <row r="4424" spans="3:59" ht="15" x14ac:dyDescent="0.25">
      <c r="C4424"/>
      <c r="D4424"/>
      <c r="E4424"/>
      <c r="AH4424"/>
      <c r="BG4424"/>
    </row>
    <row r="4425" spans="3:59" ht="15" x14ac:dyDescent="0.25">
      <c r="C4425"/>
      <c r="D4425"/>
      <c r="E4425"/>
      <c r="AH4425"/>
      <c r="BG4425"/>
    </row>
    <row r="4426" spans="3:59" ht="15" x14ac:dyDescent="0.25">
      <c r="C4426"/>
      <c r="D4426"/>
      <c r="E4426"/>
      <c r="AH4426"/>
      <c r="BG4426"/>
    </row>
    <row r="4427" spans="3:59" ht="15" x14ac:dyDescent="0.25">
      <c r="C4427"/>
      <c r="D4427"/>
      <c r="E4427"/>
      <c r="AH4427"/>
      <c r="BG4427"/>
    </row>
    <row r="4428" spans="3:59" ht="15" x14ac:dyDescent="0.25">
      <c r="C4428"/>
      <c r="D4428"/>
      <c r="E4428"/>
      <c r="AH4428"/>
      <c r="BG4428"/>
    </row>
    <row r="4429" spans="3:59" ht="15" x14ac:dyDescent="0.25">
      <c r="C4429"/>
      <c r="D4429"/>
      <c r="E4429"/>
      <c r="AH4429"/>
      <c r="BG4429"/>
    </row>
    <row r="4430" spans="3:59" ht="15" x14ac:dyDescent="0.25">
      <c r="C4430"/>
      <c r="D4430"/>
      <c r="E4430"/>
      <c r="AH4430"/>
      <c r="BG4430"/>
    </row>
    <row r="4431" spans="3:59" ht="15" x14ac:dyDescent="0.25">
      <c r="C4431"/>
      <c r="D4431"/>
      <c r="E4431"/>
      <c r="AH4431"/>
      <c r="BG4431"/>
    </row>
    <row r="4432" spans="3:59" ht="15" x14ac:dyDescent="0.25">
      <c r="C4432"/>
      <c r="D4432"/>
      <c r="E4432"/>
      <c r="AH4432"/>
      <c r="BG4432"/>
    </row>
    <row r="4433" spans="3:59" ht="15" x14ac:dyDescent="0.25">
      <c r="C4433"/>
      <c r="D4433"/>
      <c r="E4433"/>
      <c r="AH4433"/>
      <c r="BG4433"/>
    </row>
    <row r="4434" spans="3:59" ht="15" x14ac:dyDescent="0.25">
      <c r="C4434"/>
      <c r="D4434"/>
      <c r="E4434"/>
      <c r="AH4434"/>
      <c r="BG4434"/>
    </row>
    <row r="4435" spans="3:59" ht="15" x14ac:dyDescent="0.25">
      <c r="C4435"/>
      <c r="D4435"/>
      <c r="E4435"/>
      <c r="AH4435"/>
      <c r="BG4435"/>
    </row>
    <row r="4436" spans="3:59" ht="15" x14ac:dyDescent="0.25">
      <c r="C4436"/>
      <c r="D4436"/>
      <c r="E4436"/>
      <c r="AH4436"/>
      <c r="BG4436"/>
    </row>
    <row r="4437" spans="3:59" ht="15" x14ac:dyDescent="0.25">
      <c r="C4437"/>
      <c r="D4437"/>
      <c r="E4437"/>
      <c r="AH4437"/>
      <c r="BG4437"/>
    </row>
    <row r="4438" spans="3:59" ht="15" x14ac:dyDescent="0.25">
      <c r="C4438"/>
      <c r="D4438"/>
      <c r="E4438"/>
      <c r="AH4438"/>
      <c r="BG4438"/>
    </row>
    <row r="4439" spans="3:59" ht="15" x14ac:dyDescent="0.25">
      <c r="C4439"/>
      <c r="D4439"/>
      <c r="E4439"/>
      <c r="AH4439"/>
      <c r="BG4439"/>
    </row>
    <row r="4440" spans="3:59" ht="15" x14ac:dyDescent="0.25">
      <c r="C4440"/>
      <c r="D4440"/>
      <c r="E4440"/>
      <c r="AH4440"/>
      <c r="BG4440"/>
    </row>
    <row r="4441" spans="3:59" ht="15" x14ac:dyDescent="0.25">
      <c r="C4441"/>
      <c r="D4441"/>
      <c r="E4441"/>
      <c r="AH4441"/>
      <c r="BG4441"/>
    </row>
    <row r="4442" spans="3:59" ht="15" x14ac:dyDescent="0.25">
      <c r="C4442"/>
      <c r="D4442"/>
      <c r="E4442"/>
      <c r="AH4442"/>
      <c r="BG4442"/>
    </row>
    <row r="4443" spans="3:59" ht="15" x14ac:dyDescent="0.25">
      <c r="C4443"/>
      <c r="D4443"/>
      <c r="E4443"/>
      <c r="AH4443"/>
      <c r="BG4443"/>
    </row>
    <row r="4444" spans="3:59" ht="15" x14ac:dyDescent="0.25">
      <c r="C4444"/>
      <c r="D4444"/>
      <c r="E4444"/>
      <c r="AH4444"/>
      <c r="BG4444"/>
    </row>
    <row r="4445" spans="3:59" ht="15" x14ac:dyDescent="0.25">
      <c r="C4445"/>
      <c r="D4445"/>
      <c r="E4445"/>
      <c r="AH4445"/>
      <c r="BG4445"/>
    </row>
    <row r="4446" spans="3:59" ht="15" x14ac:dyDescent="0.25">
      <c r="C4446"/>
      <c r="D4446"/>
      <c r="E4446"/>
      <c r="AH4446"/>
      <c r="BG4446"/>
    </row>
    <row r="4447" spans="3:59" ht="15" x14ac:dyDescent="0.25">
      <c r="C4447"/>
      <c r="D4447"/>
      <c r="E4447"/>
      <c r="AH4447"/>
      <c r="BG4447"/>
    </row>
    <row r="4448" spans="3:59" ht="15" x14ac:dyDescent="0.25">
      <c r="C4448"/>
      <c r="D4448"/>
      <c r="E4448"/>
      <c r="AH4448"/>
      <c r="BG4448"/>
    </row>
    <row r="4449" spans="3:59" ht="15" x14ac:dyDescent="0.25">
      <c r="C4449"/>
      <c r="D4449"/>
      <c r="E4449"/>
      <c r="AH4449"/>
      <c r="BG4449"/>
    </row>
    <row r="4450" spans="3:59" ht="15" x14ac:dyDescent="0.25">
      <c r="C4450"/>
      <c r="D4450"/>
      <c r="E4450"/>
      <c r="AH4450"/>
      <c r="BG4450"/>
    </row>
    <row r="4451" spans="3:59" ht="15" x14ac:dyDescent="0.25">
      <c r="C4451"/>
      <c r="D4451"/>
      <c r="E4451"/>
      <c r="AH4451"/>
      <c r="BG4451"/>
    </row>
    <row r="4452" spans="3:59" ht="15" x14ac:dyDescent="0.25">
      <c r="C4452"/>
      <c r="D4452"/>
      <c r="E4452"/>
      <c r="AH4452"/>
      <c r="BG4452"/>
    </row>
    <row r="4453" spans="3:59" ht="15" x14ac:dyDescent="0.25">
      <c r="C4453"/>
      <c r="D4453"/>
      <c r="E4453"/>
      <c r="AH4453"/>
      <c r="BG4453"/>
    </row>
    <row r="4454" spans="3:59" ht="15" x14ac:dyDescent="0.25">
      <c r="C4454"/>
      <c r="D4454"/>
      <c r="E4454"/>
      <c r="AH4454"/>
      <c r="BG4454"/>
    </row>
    <row r="4455" spans="3:59" ht="15" x14ac:dyDescent="0.25">
      <c r="C4455"/>
      <c r="D4455"/>
      <c r="E4455"/>
      <c r="AH4455"/>
      <c r="BG4455"/>
    </row>
    <row r="4456" spans="3:59" ht="15" x14ac:dyDescent="0.25">
      <c r="C4456"/>
      <c r="D4456"/>
      <c r="E4456"/>
      <c r="AH4456"/>
      <c r="BG4456"/>
    </row>
    <row r="4457" spans="3:59" ht="15" x14ac:dyDescent="0.25">
      <c r="C4457"/>
      <c r="D4457"/>
      <c r="E4457"/>
      <c r="AH4457"/>
      <c r="BG4457"/>
    </row>
    <row r="4458" spans="3:59" ht="15" x14ac:dyDescent="0.25">
      <c r="C4458"/>
      <c r="D4458"/>
      <c r="E4458"/>
      <c r="AH4458"/>
      <c r="BG4458"/>
    </row>
    <row r="4459" spans="3:59" ht="15" x14ac:dyDescent="0.25">
      <c r="C4459"/>
      <c r="D4459"/>
      <c r="E4459"/>
      <c r="AH4459"/>
      <c r="BG4459"/>
    </row>
    <row r="4460" spans="3:59" ht="15" x14ac:dyDescent="0.25">
      <c r="C4460"/>
      <c r="D4460"/>
      <c r="E4460"/>
      <c r="AH4460"/>
      <c r="BG4460"/>
    </row>
    <row r="4461" spans="3:59" ht="15" x14ac:dyDescent="0.25">
      <c r="C4461"/>
      <c r="D4461"/>
      <c r="E4461"/>
      <c r="AH4461"/>
      <c r="BG4461"/>
    </row>
    <row r="4462" spans="3:59" ht="15" x14ac:dyDescent="0.25">
      <c r="C4462"/>
      <c r="D4462"/>
      <c r="E4462"/>
      <c r="AH4462"/>
      <c r="BG4462"/>
    </row>
    <row r="4463" spans="3:59" ht="15" x14ac:dyDescent="0.25">
      <c r="C4463"/>
      <c r="D4463"/>
      <c r="E4463"/>
      <c r="AH4463"/>
      <c r="BG4463"/>
    </row>
    <row r="4464" spans="3:59" ht="15" x14ac:dyDescent="0.25">
      <c r="C4464"/>
      <c r="D4464"/>
      <c r="E4464"/>
      <c r="AH4464"/>
      <c r="BG4464"/>
    </row>
    <row r="4465" spans="3:59" ht="15" x14ac:dyDescent="0.25">
      <c r="C4465"/>
      <c r="D4465"/>
      <c r="E4465"/>
      <c r="AH4465"/>
      <c r="BG4465"/>
    </row>
    <row r="4466" spans="3:59" ht="15" x14ac:dyDescent="0.25">
      <c r="C4466"/>
      <c r="D4466"/>
      <c r="E4466"/>
      <c r="AH4466"/>
      <c r="BG4466"/>
    </row>
    <row r="4467" spans="3:59" ht="15" x14ac:dyDescent="0.25">
      <c r="C4467"/>
      <c r="D4467"/>
      <c r="E4467"/>
      <c r="AH4467"/>
      <c r="BG4467"/>
    </row>
    <row r="4468" spans="3:59" ht="15" x14ac:dyDescent="0.25">
      <c r="C4468"/>
      <c r="D4468"/>
      <c r="E4468"/>
      <c r="AH4468"/>
      <c r="BG4468"/>
    </row>
    <row r="4469" spans="3:59" ht="15" x14ac:dyDescent="0.25">
      <c r="C4469"/>
      <c r="D4469"/>
      <c r="E4469"/>
      <c r="AH4469"/>
      <c r="BG4469"/>
    </row>
    <row r="4470" spans="3:59" ht="15" x14ac:dyDescent="0.25">
      <c r="C4470"/>
      <c r="D4470"/>
      <c r="E4470"/>
      <c r="AH4470"/>
      <c r="BG4470"/>
    </row>
    <row r="4471" spans="3:59" ht="15" x14ac:dyDescent="0.25">
      <c r="C4471"/>
      <c r="D4471"/>
      <c r="E4471"/>
      <c r="AH4471"/>
      <c r="BG4471"/>
    </row>
    <row r="4472" spans="3:59" ht="15" x14ac:dyDescent="0.25">
      <c r="C4472"/>
      <c r="D4472"/>
      <c r="E4472"/>
      <c r="AH4472"/>
      <c r="BG4472"/>
    </row>
    <row r="4473" spans="3:59" ht="15" x14ac:dyDescent="0.25">
      <c r="C4473"/>
      <c r="D4473"/>
      <c r="E4473"/>
      <c r="AH4473"/>
      <c r="BG4473"/>
    </row>
    <row r="4474" spans="3:59" ht="15" x14ac:dyDescent="0.25">
      <c r="C4474"/>
      <c r="D4474"/>
      <c r="E4474"/>
      <c r="AH4474"/>
      <c r="BG4474"/>
    </row>
    <row r="4475" spans="3:59" ht="15" x14ac:dyDescent="0.25">
      <c r="C4475"/>
      <c r="D4475"/>
      <c r="E4475"/>
      <c r="AH4475"/>
      <c r="BG4475"/>
    </row>
    <row r="4476" spans="3:59" ht="15" x14ac:dyDescent="0.25">
      <c r="C4476"/>
      <c r="D4476"/>
      <c r="E4476"/>
      <c r="AH4476"/>
      <c r="BG4476"/>
    </row>
    <row r="4477" spans="3:59" ht="15" x14ac:dyDescent="0.25">
      <c r="C4477"/>
      <c r="D4477"/>
      <c r="E4477"/>
      <c r="AH4477"/>
      <c r="BG4477"/>
    </row>
    <row r="4478" spans="3:59" ht="15" x14ac:dyDescent="0.25">
      <c r="C4478"/>
      <c r="D4478"/>
      <c r="E4478"/>
      <c r="AH4478"/>
      <c r="BG4478"/>
    </row>
    <row r="4479" spans="3:59" ht="15" x14ac:dyDescent="0.25">
      <c r="C4479"/>
      <c r="D4479"/>
      <c r="E4479"/>
      <c r="AH4479"/>
      <c r="BG4479"/>
    </row>
    <row r="4480" spans="3:59" ht="15" x14ac:dyDescent="0.25">
      <c r="C4480"/>
      <c r="D4480"/>
      <c r="E4480"/>
      <c r="AH4480"/>
      <c r="BG4480"/>
    </row>
    <row r="4481" spans="3:59" ht="15" x14ac:dyDescent="0.25">
      <c r="C4481"/>
      <c r="D4481"/>
      <c r="E4481"/>
      <c r="AH4481"/>
      <c r="BG4481"/>
    </row>
    <row r="4482" spans="3:59" ht="15" x14ac:dyDescent="0.25">
      <c r="C4482"/>
      <c r="D4482"/>
      <c r="E4482"/>
      <c r="AH4482"/>
      <c r="BG4482"/>
    </row>
    <row r="4483" spans="3:59" ht="15" x14ac:dyDescent="0.25">
      <c r="C4483"/>
      <c r="D4483"/>
      <c r="E4483"/>
      <c r="AH4483"/>
      <c r="BG4483"/>
    </row>
    <row r="4484" spans="3:59" ht="15" x14ac:dyDescent="0.25">
      <c r="C4484"/>
      <c r="D4484"/>
      <c r="E4484"/>
      <c r="AH4484"/>
      <c r="BG4484"/>
    </row>
    <row r="4485" spans="3:59" ht="15" x14ac:dyDescent="0.25">
      <c r="C4485"/>
      <c r="D4485"/>
      <c r="E4485"/>
      <c r="AH4485"/>
      <c r="BG4485"/>
    </row>
    <row r="4486" spans="3:59" ht="15" x14ac:dyDescent="0.25">
      <c r="C4486"/>
      <c r="D4486"/>
      <c r="E4486"/>
      <c r="AH4486"/>
      <c r="BG4486"/>
    </row>
    <row r="4487" spans="3:59" ht="15" x14ac:dyDescent="0.25">
      <c r="C4487"/>
      <c r="D4487"/>
      <c r="E4487"/>
      <c r="AH4487"/>
      <c r="BG4487"/>
    </row>
    <row r="4488" spans="3:59" ht="15" x14ac:dyDescent="0.25">
      <c r="C4488"/>
      <c r="D4488"/>
      <c r="E4488"/>
      <c r="AH4488"/>
      <c r="BG4488"/>
    </row>
    <row r="4489" spans="3:59" ht="15" x14ac:dyDescent="0.25">
      <c r="C4489"/>
      <c r="D4489"/>
      <c r="E4489"/>
      <c r="AH4489"/>
      <c r="BG4489"/>
    </row>
    <row r="4490" spans="3:59" ht="15" x14ac:dyDescent="0.25">
      <c r="C4490"/>
      <c r="D4490"/>
      <c r="E4490"/>
      <c r="AH4490"/>
      <c r="BG4490"/>
    </row>
    <row r="4491" spans="3:59" ht="15" x14ac:dyDescent="0.25">
      <c r="C4491"/>
      <c r="D4491"/>
      <c r="E4491"/>
      <c r="AH4491"/>
      <c r="BG4491"/>
    </row>
    <row r="4492" spans="3:59" ht="15" x14ac:dyDescent="0.25">
      <c r="C4492"/>
      <c r="D4492"/>
      <c r="E4492"/>
      <c r="AH4492"/>
      <c r="BG4492"/>
    </row>
    <row r="4493" spans="3:59" ht="15" x14ac:dyDescent="0.25">
      <c r="C4493"/>
      <c r="D4493"/>
      <c r="E4493"/>
      <c r="AH4493"/>
      <c r="BG4493"/>
    </row>
    <row r="4494" spans="3:59" ht="15" x14ac:dyDescent="0.25">
      <c r="C4494"/>
      <c r="D4494"/>
      <c r="E4494"/>
      <c r="AH4494"/>
      <c r="BG4494"/>
    </row>
    <row r="4495" spans="3:59" ht="15" x14ac:dyDescent="0.25">
      <c r="C4495"/>
      <c r="D4495"/>
      <c r="E4495"/>
      <c r="AH4495"/>
      <c r="BG4495"/>
    </row>
    <row r="4496" spans="3:59" ht="15" x14ac:dyDescent="0.25">
      <c r="C4496"/>
      <c r="D4496"/>
      <c r="E4496"/>
      <c r="AH4496"/>
      <c r="BG4496"/>
    </row>
    <row r="4497" spans="3:59" ht="15" x14ac:dyDescent="0.25">
      <c r="C4497"/>
      <c r="D4497"/>
      <c r="E4497"/>
      <c r="AH4497"/>
      <c r="BG4497"/>
    </row>
    <row r="4498" spans="3:59" ht="15" x14ac:dyDescent="0.25">
      <c r="C4498"/>
      <c r="D4498"/>
      <c r="E4498"/>
      <c r="AH4498"/>
      <c r="BG4498"/>
    </row>
    <row r="4499" spans="3:59" ht="15" x14ac:dyDescent="0.25">
      <c r="C4499"/>
      <c r="D4499"/>
      <c r="E4499"/>
      <c r="AH4499"/>
      <c r="BG4499"/>
    </row>
    <row r="4500" spans="3:59" ht="15" x14ac:dyDescent="0.25">
      <c r="C4500"/>
      <c r="D4500"/>
      <c r="E4500"/>
      <c r="AH4500"/>
      <c r="BG4500"/>
    </row>
    <row r="4501" spans="3:59" ht="15" x14ac:dyDescent="0.25">
      <c r="C4501"/>
      <c r="D4501"/>
      <c r="E4501"/>
      <c r="AH4501"/>
      <c r="BG4501"/>
    </row>
    <row r="4502" spans="3:59" ht="15" x14ac:dyDescent="0.25">
      <c r="C4502"/>
      <c r="D4502"/>
      <c r="E4502"/>
      <c r="AH4502"/>
      <c r="BG4502"/>
    </row>
    <row r="4503" spans="3:59" ht="15" x14ac:dyDescent="0.25">
      <c r="C4503"/>
      <c r="D4503"/>
      <c r="E4503"/>
      <c r="AH4503"/>
      <c r="BG4503"/>
    </row>
    <row r="4504" spans="3:59" ht="15" x14ac:dyDescent="0.25">
      <c r="C4504"/>
      <c r="D4504"/>
      <c r="E4504"/>
      <c r="AH4504"/>
      <c r="BG4504"/>
    </row>
    <row r="4505" spans="3:59" ht="15" x14ac:dyDescent="0.25">
      <c r="C4505"/>
      <c r="D4505"/>
      <c r="E4505"/>
      <c r="AH4505"/>
      <c r="BG4505"/>
    </row>
    <row r="4506" spans="3:59" ht="15" x14ac:dyDescent="0.25">
      <c r="C4506"/>
      <c r="D4506"/>
      <c r="E4506"/>
      <c r="AH4506"/>
      <c r="BG4506"/>
    </row>
    <row r="4507" spans="3:59" ht="15" x14ac:dyDescent="0.25">
      <c r="C4507"/>
      <c r="D4507"/>
      <c r="E4507"/>
      <c r="AH4507"/>
      <c r="BG4507"/>
    </row>
    <row r="4508" spans="3:59" ht="15" x14ac:dyDescent="0.25">
      <c r="C4508"/>
      <c r="D4508"/>
      <c r="E4508"/>
      <c r="AH4508"/>
      <c r="BG4508"/>
    </row>
    <row r="4509" spans="3:59" ht="15" x14ac:dyDescent="0.25">
      <c r="C4509"/>
      <c r="D4509"/>
      <c r="E4509"/>
      <c r="AH4509"/>
      <c r="BG4509"/>
    </row>
    <row r="4510" spans="3:59" ht="15" x14ac:dyDescent="0.25">
      <c r="C4510"/>
      <c r="D4510"/>
      <c r="E4510"/>
      <c r="AH4510"/>
      <c r="BG4510"/>
    </row>
    <row r="4511" spans="3:59" ht="15" x14ac:dyDescent="0.25">
      <c r="C4511"/>
      <c r="D4511"/>
      <c r="E4511"/>
      <c r="AH4511"/>
      <c r="BG4511"/>
    </row>
    <row r="4512" spans="3:59" ht="15" x14ac:dyDescent="0.25">
      <c r="C4512"/>
      <c r="D4512"/>
      <c r="E4512"/>
      <c r="AH4512"/>
      <c r="BG4512"/>
    </row>
    <row r="4513" spans="3:59" ht="15" x14ac:dyDescent="0.25">
      <c r="C4513"/>
      <c r="D4513"/>
      <c r="E4513"/>
      <c r="AH4513"/>
      <c r="BG4513"/>
    </row>
    <row r="4514" spans="3:59" ht="15" x14ac:dyDescent="0.25">
      <c r="C4514"/>
      <c r="D4514"/>
      <c r="E4514"/>
      <c r="AH4514"/>
      <c r="BG4514"/>
    </row>
    <row r="4515" spans="3:59" ht="15" x14ac:dyDescent="0.25">
      <c r="C4515"/>
      <c r="D4515"/>
      <c r="E4515"/>
      <c r="AH4515"/>
      <c r="BG4515"/>
    </row>
    <row r="4516" spans="3:59" ht="15" x14ac:dyDescent="0.25">
      <c r="C4516"/>
      <c r="D4516"/>
      <c r="E4516"/>
      <c r="AH4516"/>
      <c r="BG4516"/>
    </row>
    <row r="4517" spans="3:59" ht="15" x14ac:dyDescent="0.25">
      <c r="C4517"/>
      <c r="D4517"/>
      <c r="E4517"/>
      <c r="AH4517"/>
      <c r="BG4517"/>
    </row>
    <row r="4518" spans="3:59" ht="15" x14ac:dyDescent="0.25">
      <c r="C4518"/>
      <c r="D4518"/>
      <c r="E4518"/>
      <c r="AH4518"/>
      <c r="BG4518"/>
    </row>
    <row r="4519" spans="3:59" ht="15" x14ac:dyDescent="0.25">
      <c r="C4519"/>
      <c r="D4519"/>
      <c r="E4519"/>
      <c r="AH4519"/>
      <c r="BG4519"/>
    </row>
    <row r="4520" spans="3:59" ht="15" x14ac:dyDescent="0.25">
      <c r="C4520"/>
      <c r="D4520"/>
      <c r="E4520"/>
      <c r="AH4520"/>
      <c r="BG4520"/>
    </row>
    <row r="4521" spans="3:59" ht="15" x14ac:dyDescent="0.25">
      <c r="C4521"/>
      <c r="D4521"/>
      <c r="E4521"/>
      <c r="AH4521"/>
      <c r="BG4521"/>
    </row>
    <row r="4522" spans="3:59" ht="15" x14ac:dyDescent="0.25">
      <c r="C4522"/>
      <c r="D4522"/>
      <c r="E4522"/>
      <c r="AH4522"/>
      <c r="BG4522"/>
    </row>
    <row r="4523" spans="3:59" ht="15" x14ac:dyDescent="0.25">
      <c r="C4523"/>
      <c r="D4523"/>
      <c r="E4523"/>
      <c r="AH4523"/>
      <c r="BG4523"/>
    </row>
    <row r="4524" spans="3:59" ht="15" x14ac:dyDescent="0.25">
      <c r="C4524"/>
      <c r="D4524"/>
      <c r="E4524"/>
      <c r="AH4524"/>
      <c r="BG4524"/>
    </row>
    <row r="4525" spans="3:59" ht="15" x14ac:dyDescent="0.25">
      <c r="C4525"/>
      <c r="D4525"/>
      <c r="E4525"/>
      <c r="AH4525"/>
      <c r="BG4525"/>
    </row>
    <row r="4526" spans="3:59" ht="15" x14ac:dyDescent="0.25">
      <c r="C4526"/>
      <c r="D4526"/>
      <c r="E4526"/>
      <c r="AH4526"/>
      <c r="BG4526"/>
    </row>
    <row r="4527" spans="3:59" ht="15" x14ac:dyDescent="0.25">
      <c r="C4527"/>
      <c r="D4527"/>
      <c r="E4527"/>
      <c r="AH4527"/>
      <c r="BG4527"/>
    </row>
    <row r="4528" spans="3:59" ht="15" x14ac:dyDescent="0.25">
      <c r="C4528"/>
      <c r="D4528"/>
      <c r="E4528"/>
      <c r="AH4528"/>
      <c r="BG4528"/>
    </row>
    <row r="4529" spans="3:59" ht="15" x14ac:dyDescent="0.25">
      <c r="C4529"/>
      <c r="D4529"/>
      <c r="E4529"/>
      <c r="AH4529"/>
      <c r="BG4529"/>
    </row>
    <row r="4530" spans="3:59" ht="15" x14ac:dyDescent="0.25">
      <c r="C4530"/>
      <c r="D4530"/>
      <c r="E4530"/>
      <c r="AH4530"/>
      <c r="BG4530"/>
    </row>
    <row r="4531" spans="3:59" ht="15" x14ac:dyDescent="0.25">
      <c r="C4531"/>
      <c r="D4531"/>
      <c r="E4531"/>
      <c r="AH4531"/>
      <c r="BG4531"/>
    </row>
    <row r="4532" spans="3:59" ht="15" x14ac:dyDescent="0.25">
      <c r="C4532"/>
      <c r="D4532"/>
      <c r="E4532"/>
      <c r="AH4532"/>
      <c r="BG4532"/>
    </row>
    <row r="4533" spans="3:59" ht="15" x14ac:dyDescent="0.25">
      <c r="C4533"/>
      <c r="D4533"/>
      <c r="E4533"/>
      <c r="AH4533"/>
      <c r="BG4533"/>
    </row>
    <row r="4534" spans="3:59" ht="15" x14ac:dyDescent="0.25">
      <c r="C4534"/>
      <c r="D4534"/>
      <c r="E4534"/>
      <c r="AH4534"/>
      <c r="BG4534"/>
    </row>
    <row r="4535" spans="3:59" ht="15" x14ac:dyDescent="0.25">
      <c r="C4535"/>
      <c r="D4535"/>
      <c r="E4535"/>
      <c r="AH4535"/>
      <c r="BG4535"/>
    </row>
    <row r="4536" spans="3:59" ht="15" x14ac:dyDescent="0.25">
      <c r="C4536"/>
      <c r="D4536"/>
      <c r="E4536"/>
      <c r="AH4536"/>
      <c r="BG4536"/>
    </row>
    <row r="4537" spans="3:59" ht="15" x14ac:dyDescent="0.25">
      <c r="C4537"/>
      <c r="D4537"/>
      <c r="E4537"/>
      <c r="AH4537"/>
      <c r="BG4537"/>
    </row>
    <row r="4538" spans="3:59" ht="15" x14ac:dyDescent="0.25">
      <c r="C4538"/>
      <c r="D4538"/>
      <c r="E4538"/>
      <c r="AH4538"/>
      <c r="BG4538"/>
    </row>
    <row r="4539" spans="3:59" ht="15" x14ac:dyDescent="0.25">
      <c r="C4539"/>
      <c r="D4539"/>
      <c r="E4539"/>
      <c r="AH4539"/>
      <c r="BG4539"/>
    </row>
    <row r="4540" spans="3:59" ht="15" x14ac:dyDescent="0.25">
      <c r="C4540"/>
      <c r="D4540"/>
      <c r="E4540"/>
      <c r="AH4540"/>
      <c r="BG4540"/>
    </row>
    <row r="4541" spans="3:59" ht="15" x14ac:dyDescent="0.25">
      <c r="C4541"/>
      <c r="D4541"/>
      <c r="E4541"/>
      <c r="AH4541"/>
      <c r="BG4541"/>
    </row>
    <row r="4542" spans="3:59" ht="15" x14ac:dyDescent="0.25">
      <c r="C4542"/>
      <c r="D4542"/>
      <c r="E4542"/>
      <c r="AH4542"/>
      <c r="BG4542"/>
    </row>
    <row r="4543" spans="3:59" ht="15" x14ac:dyDescent="0.25">
      <c r="C4543"/>
      <c r="D4543"/>
      <c r="E4543"/>
      <c r="AH4543"/>
      <c r="BG4543"/>
    </row>
    <row r="4544" spans="3:59" ht="15" x14ac:dyDescent="0.25">
      <c r="C4544"/>
      <c r="D4544"/>
      <c r="E4544"/>
      <c r="AH4544"/>
      <c r="BG4544"/>
    </row>
    <row r="4545" spans="3:59" ht="15" x14ac:dyDescent="0.25">
      <c r="C4545"/>
      <c r="D4545"/>
      <c r="E4545"/>
      <c r="AH4545"/>
      <c r="BG4545"/>
    </row>
    <row r="4546" spans="3:59" ht="15" x14ac:dyDescent="0.25">
      <c r="C4546"/>
      <c r="D4546"/>
      <c r="E4546"/>
      <c r="AH4546"/>
      <c r="BG4546"/>
    </row>
    <row r="4547" spans="3:59" ht="15" x14ac:dyDescent="0.25">
      <c r="C4547"/>
      <c r="D4547"/>
      <c r="E4547"/>
      <c r="AH4547"/>
      <c r="BG4547"/>
    </row>
    <row r="4548" spans="3:59" ht="15" x14ac:dyDescent="0.25">
      <c r="C4548"/>
      <c r="D4548"/>
      <c r="E4548"/>
      <c r="AH4548"/>
      <c r="BG4548"/>
    </row>
    <row r="4549" spans="3:59" ht="15" x14ac:dyDescent="0.25">
      <c r="C4549"/>
      <c r="D4549"/>
      <c r="E4549"/>
      <c r="AH4549"/>
      <c r="BG4549"/>
    </row>
    <row r="4550" spans="3:59" ht="15" x14ac:dyDescent="0.25">
      <c r="C4550"/>
      <c r="D4550"/>
      <c r="E4550"/>
      <c r="AH4550"/>
      <c r="BG4550"/>
    </row>
    <row r="4551" spans="3:59" ht="15" x14ac:dyDescent="0.25">
      <c r="C4551"/>
      <c r="D4551"/>
      <c r="E4551"/>
      <c r="AH4551"/>
      <c r="BG4551"/>
    </row>
    <row r="4552" spans="3:59" ht="15" x14ac:dyDescent="0.25">
      <c r="C4552"/>
      <c r="D4552"/>
      <c r="E4552"/>
      <c r="AH4552"/>
      <c r="BG4552"/>
    </row>
    <row r="4553" spans="3:59" ht="15" x14ac:dyDescent="0.25">
      <c r="C4553"/>
      <c r="D4553"/>
      <c r="E4553"/>
      <c r="AH4553"/>
      <c r="BG4553"/>
    </row>
    <row r="4554" spans="3:59" ht="15" x14ac:dyDescent="0.25">
      <c r="C4554"/>
      <c r="D4554"/>
      <c r="E4554"/>
      <c r="AH4554"/>
      <c r="BG4554"/>
    </row>
    <row r="4555" spans="3:59" ht="15" x14ac:dyDescent="0.25">
      <c r="C4555"/>
      <c r="D4555"/>
      <c r="E4555"/>
      <c r="AH4555"/>
      <c r="BG4555"/>
    </row>
    <row r="4556" spans="3:59" ht="15" x14ac:dyDescent="0.25">
      <c r="C4556"/>
      <c r="D4556"/>
      <c r="E4556"/>
      <c r="AH4556"/>
      <c r="BG4556"/>
    </row>
    <row r="4557" spans="3:59" ht="15" x14ac:dyDescent="0.25">
      <c r="C4557"/>
      <c r="D4557"/>
      <c r="E4557"/>
      <c r="AH4557"/>
      <c r="BG4557"/>
    </row>
    <row r="4558" spans="3:59" ht="15" x14ac:dyDescent="0.25">
      <c r="C4558"/>
      <c r="D4558"/>
      <c r="E4558"/>
      <c r="AH4558"/>
      <c r="BG4558"/>
    </row>
    <row r="4559" spans="3:59" ht="15" x14ac:dyDescent="0.25">
      <c r="C4559"/>
      <c r="D4559"/>
      <c r="E4559"/>
      <c r="AH4559"/>
      <c r="BG4559"/>
    </row>
    <row r="4560" spans="3:59" ht="15" x14ac:dyDescent="0.25">
      <c r="C4560"/>
      <c r="D4560"/>
      <c r="E4560"/>
      <c r="AH4560"/>
      <c r="BG4560"/>
    </row>
    <row r="4561" spans="3:59" ht="15" x14ac:dyDescent="0.25">
      <c r="C4561"/>
      <c r="D4561"/>
      <c r="E4561"/>
      <c r="AH4561"/>
      <c r="BG4561"/>
    </row>
    <row r="4562" spans="3:59" ht="15" x14ac:dyDescent="0.25">
      <c r="C4562"/>
      <c r="D4562"/>
      <c r="E4562"/>
      <c r="AH4562"/>
      <c r="BG4562"/>
    </row>
    <row r="4563" spans="3:59" ht="15" x14ac:dyDescent="0.25">
      <c r="C4563"/>
      <c r="D4563"/>
      <c r="E4563"/>
      <c r="AH4563"/>
      <c r="BG4563"/>
    </row>
    <row r="4564" spans="3:59" ht="15" x14ac:dyDescent="0.25">
      <c r="C4564"/>
      <c r="D4564"/>
      <c r="E4564"/>
      <c r="AH4564"/>
      <c r="BG4564"/>
    </row>
    <row r="4565" spans="3:59" ht="15" x14ac:dyDescent="0.25">
      <c r="C4565"/>
      <c r="D4565"/>
      <c r="E4565"/>
      <c r="AH4565"/>
      <c r="BG4565"/>
    </row>
    <row r="4566" spans="3:59" ht="15" x14ac:dyDescent="0.25">
      <c r="C4566"/>
      <c r="D4566"/>
      <c r="E4566"/>
      <c r="AH4566"/>
      <c r="BG4566"/>
    </row>
    <row r="4567" spans="3:59" ht="15" x14ac:dyDescent="0.25">
      <c r="C4567"/>
      <c r="D4567"/>
      <c r="E4567"/>
      <c r="AH4567"/>
      <c r="BG4567"/>
    </row>
    <row r="4568" spans="3:59" ht="15" x14ac:dyDescent="0.25">
      <c r="C4568"/>
      <c r="D4568"/>
      <c r="E4568"/>
      <c r="AH4568"/>
      <c r="BG4568"/>
    </row>
    <row r="4569" spans="3:59" ht="15" x14ac:dyDescent="0.25">
      <c r="C4569"/>
      <c r="D4569"/>
      <c r="E4569"/>
      <c r="AH4569"/>
      <c r="BG4569"/>
    </row>
    <row r="4570" spans="3:59" ht="15" x14ac:dyDescent="0.25">
      <c r="C4570"/>
      <c r="D4570"/>
      <c r="E4570"/>
      <c r="AH4570"/>
      <c r="BG4570"/>
    </row>
    <row r="4571" spans="3:59" ht="15" x14ac:dyDescent="0.25">
      <c r="C4571"/>
      <c r="D4571"/>
      <c r="E4571"/>
      <c r="AH4571"/>
      <c r="BG4571"/>
    </row>
    <row r="4572" spans="3:59" ht="15" x14ac:dyDescent="0.25">
      <c r="C4572"/>
      <c r="D4572"/>
      <c r="E4572"/>
      <c r="AH4572"/>
      <c r="BG4572"/>
    </row>
    <row r="4573" spans="3:59" ht="15" x14ac:dyDescent="0.25">
      <c r="C4573"/>
      <c r="D4573"/>
      <c r="E4573"/>
      <c r="AH4573"/>
      <c r="BG4573"/>
    </row>
    <row r="4574" spans="3:59" ht="15" x14ac:dyDescent="0.25">
      <c r="C4574"/>
      <c r="D4574"/>
      <c r="E4574"/>
      <c r="AH4574"/>
      <c r="BG4574"/>
    </row>
    <row r="4575" spans="3:59" ht="15" x14ac:dyDescent="0.25">
      <c r="C4575"/>
      <c r="D4575"/>
      <c r="E4575"/>
      <c r="AH4575"/>
      <c r="BG4575"/>
    </row>
    <row r="4576" spans="3:59" ht="15" x14ac:dyDescent="0.25">
      <c r="C4576"/>
      <c r="D4576"/>
      <c r="E4576"/>
      <c r="AH4576"/>
      <c r="BG4576"/>
    </row>
    <row r="4577" spans="3:59" ht="15" x14ac:dyDescent="0.25">
      <c r="C4577"/>
      <c r="D4577"/>
      <c r="E4577"/>
      <c r="AH4577"/>
      <c r="BG4577"/>
    </row>
    <row r="4578" spans="3:59" ht="15" x14ac:dyDescent="0.25">
      <c r="C4578"/>
      <c r="D4578"/>
      <c r="E4578"/>
      <c r="AH4578"/>
      <c r="BG4578"/>
    </row>
    <row r="4579" spans="3:59" ht="15" x14ac:dyDescent="0.25">
      <c r="C4579"/>
      <c r="D4579"/>
      <c r="E4579"/>
      <c r="AH4579"/>
      <c r="BG4579"/>
    </row>
    <row r="4580" spans="3:59" ht="15" x14ac:dyDescent="0.25">
      <c r="C4580"/>
      <c r="D4580"/>
      <c r="E4580"/>
      <c r="AH4580"/>
      <c r="BG4580"/>
    </row>
    <row r="4581" spans="3:59" ht="15" x14ac:dyDescent="0.25">
      <c r="C4581"/>
      <c r="D4581"/>
      <c r="E4581"/>
      <c r="AH4581"/>
      <c r="BG4581"/>
    </row>
    <row r="4582" spans="3:59" ht="15" x14ac:dyDescent="0.25">
      <c r="C4582"/>
      <c r="D4582"/>
      <c r="E4582"/>
      <c r="AH4582"/>
      <c r="BG4582"/>
    </row>
    <row r="4583" spans="3:59" ht="15" x14ac:dyDescent="0.25">
      <c r="C4583"/>
      <c r="D4583"/>
      <c r="E4583"/>
      <c r="AH4583"/>
      <c r="BG4583"/>
    </row>
    <row r="4584" spans="3:59" ht="15" x14ac:dyDescent="0.25">
      <c r="C4584"/>
      <c r="D4584"/>
      <c r="E4584"/>
      <c r="AH4584"/>
      <c r="BG4584"/>
    </row>
    <row r="4585" spans="3:59" ht="15" x14ac:dyDescent="0.25">
      <c r="C4585"/>
      <c r="D4585"/>
      <c r="E4585"/>
      <c r="AH4585"/>
      <c r="BG4585"/>
    </row>
    <row r="4586" spans="3:59" ht="15" x14ac:dyDescent="0.25">
      <c r="C4586"/>
      <c r="D4586"/>
      <c r="E4586"/>
      <c r="AH4586"/>
      <c r="BG4586"/>
    </row>
    <row r="4587" spans="3:59" ht="15" x14ac:dyDescent="0.25">
      <c r="C4587"/>
      <c r="D4587"/>
      <c r="E4587"/>
      <c r="AH4587"/>
      <c r="BG4587"/>
    </row>
    <row r="4588" spans="3:59" ht="15" x14ac:dyDescent="0.25">
      <c r="C4588"/>
      <c r="D4588"/>
      <c r="E4588"/>
      <c r="AH4588"/>
      <c r="BG4588"/>
    </row>
    <row r="4589" spans="3:59" ht="15" x14ac:dyDescent="0.25">
      <c r="C4589"/>
      <c r="D4589"/>
      <c r="E4589"/>
      <c r="AH4589"/>
      <c r="BG4589"/>
    </row>
    <row r="4590" spans="3:59" ht="15" x14ac:dyDescent="0.25">
      <c r="C4590"/>
      <c r="D4590"/>
      <c r="E4590"/>
      <c r="AH4590"/>
      <c r="BG4590"/>
    </row>
    <row r="4591" spans="3:59" ht="15" x14ac:dyDescent="0.25">
      <c r="C4591"/>
      <c r="D4591"/>
      <c r="E4591"/>
      <c r="AH4591"/>
      <c r="BG4591"/>
    </row>
    <row r="4592" spans="3:59" ht="15" x14ac:dyDescent="0.25">
      <c r="C4592"/>
      <c r="D4592"/>
      <c r="E4592"/>
      <c r="AH4592"/>
      <c r="BG4592"/>
    </row>
    <row r="4593" spans="3:59" ht="15" x14ac:dyDescent="0.25">
      <c r="C4593"/>
      <c r="D4593"/>
      <c r="E4593"/>
      <c r="AH4593"/>
      <c r="BG4593"/>
    </row>
    <row r="4594" spans="3:59" ht="15" x14ac:dyDescent="0.25">
      <c r="C4594"/>
      <c r="D4594"/>
      <c r="E4594"/>
      <c r="AH4594"/>
      <c r="BG4594"/>
    </row>
    <row r="4595" spans="3:59" ht="15" x14ac:dyDescent="0.25">
      <c r="C4595"/>
      <c r="D4595"/>
      <c r="E4595"/>
      <c r="AH4595"/>
      <c r="BG4595"/>
    </row>
    <row r="4596" spans="3:59" ht="15" x14ac:dyDescent="0.25">
      <c r="C4596"/>
      <c r="D4596"/>
      <c r="E4596"/>
      <c r="AH4596"/>
      <c r="BG4596"/>
    </row>
    <row r="4597" spans="3:59" ht="15" x14ac:dyDescent="0.25">
      <c r="C4597"/>
      <c r="D4597"/>
      <c r="E4597"/>
      <c r="AH4597"/>
      <c r="BG4597"/>
    </row>
    <row r="4598" spans="3:59" ht="15" x14ac:dyDescent="0.25">
      <c r="C4598"/>
      <c r="D4598"/>
      <c r="E4598"/>
      <c r="AH4598"/>
      <c r="BG4598"/>
    </row>
    <row r="4599" spans="3:59" ht="15" x14ac:dyDescent="0.25">
      <c r="C4599"/>
      <c r="D4599"/>
      <c r="E4599"/>
      <c r="AH4599"/>
      <c r="BG4599"/>
    </row>
    <row r="4600" spans="3:59" ht="15" x14ac:dyDescent="0.25">
      <c r="C4600"/>
      <c r="D4600"/>
      <c r="E4600"/>
      <c r="AH4600"/>
      <c r="BG4600"/>
    </row>
    <row r="4601" spans="3:59" ht="15" x14ac:dyDescent="0.25">
      <c r="C4601"/>
      <c r="D4601"/>
      <c r="E4601"/>
      <c r="AH4601"/>
      <c r="BG4601"/>
    </row>
    <row r="4602" spans="3:59" ht="15" x14ac:dyDescent="0.25">
      <c r="C4602"/>
      <c r="D4602"/>
      <c r="E4602"/>
      <c r="AH4602"/>
      <c r="BG4602"/>
    </row>
    <row r="4603" spans="3:59" ht="15" x14ac:dyDescent="0.25">
      <c r="C4603"/>
      <c r="D4603"/>
      <c r="E4603"/>
      <c r="AH4603"/>
      <c r="BG4603"/>
    </row>
    <row r="4604" spans="3:59" ht="15" x14ac:dyDescent="0.25">
      <c r="C4604"/>
      <c r="D4604"/>
      <c r="E4604"/>
      <c r="AH4604"/>
      <c r="BG4604"/>
    </row>
    <row r="4605" spans="3:59" ht="15" x14ac:dyDescent="0.25">
      <c r="C4605"/>
      <c r="D4605"/>
      <c r="E4605"/>
      <c r="AH4605"/>
      <c r="BG4605"/>
    </row>
    <row r="4606" spans="3:59" ht="15" x14ac:dyDescent="0.25">
      <c r="C4606"/>
      <c r="D4606"/>
      <c r="E4606"/>
      <c r="AH4606"/>
      <c r="BG4606"/>
    </row>
    <row r="4607" spans="3:59" ht="15" x14ac:dyDescent="0.25">
      <c r="C4607"/>
      <c r="D4607"/>
      <c r="E4607"/>
      <c r="AH4607"/>
      <c r="BG4607"/>
    </row>
    <row r="4608" spans="3:59" ht="15" x14ac:dyDescent="0.25">
      <c r="C4608"/>
      <c r="D4608"/>
      <c r="E4608"/>
      <c r="AH4608"/>
      <c r="BG4608"/>
    </row>
    <row r="4609" spans="3:59" ht="15" x14ac:dyDescent="0.25">
      <c r="C4609"/>
      <c r="D4609"/>
      <c r="E4609"/>
      <c r="AH4609"/>
      <c r="BG4609"/>
    </row>
    <row r="4610" spans="3:59" ht="15" x14ac:dyDescent="0.25">
      <c r="C4610"/>
      <c r="D4610"/>
      <c r="E4610"/>
      <c r="AH4610"/>
      <c r="BG4610"/>
    </row>
    <row r="4611" spans="3:59" ht="15" x14ac:dyDescent="0.25">
      <c r="C4611"/>
      <c r="D4611"/>
      <c r="E4611"/>
      <c r="AH4611"/>
      <c r="BG4611"/>
    </row>
    <row r="4612" spans="3:59" ht="15" x14ac:dyDescent="0.25">
      <c r="C4612"/>
      <c r="D4612"/>
      <c r="E4612"/>
      <c r="AH4612"/>
      <c r="BG4612"/>
    </row>
    <row r="4613" spans="3:59" ht="15" x14ac:dyDescent="0.25">
      <c r="C4613"/>
      <c r="D4613"/>
      <c r="E4613"/>
      <c r="AH4613"/>
      <c r="BG4613"/>
    </row>
    <row r="4614" spans="3:59" ht="15" x14ac:dyDescent="0.25">
      <c r="C4614"/>
      <c r="D4614"/>
      <c r="E4614"/>
      <c r="AH4614"/>
      <c r="BG4614"/>
    </row>
    <row r="4615" spans="3:59" ht="15" x14ac:dyDescent="0.25">
      <c r="C4615"/>
      <c r="D4615"/>
      <c r="E4615"/>
      <c r="AH4615"/>
      <c r="BG4615"/>
    </row>
    <row r="4616" spans="3:59" ht="15" x14ac:dyDescent="0.25">
      <c r="C4616"/>
      <c r="D4616"/>
      <c r="E4616"/>
      <c r="AH4616"/>
      <c r="BG4616"/>
    </row>
    <row r="4617" spans="3:59" ht="15" x14ac:dyDescent="0.25">
      <c r="C4617"/>
      <c r="D4617"/>
      <c r="E4617"/>
      <c r="AH4617"/>
      <c r="BG4617"/>
    </row>
    <row r="4618" spans="3:59" ht="15" x14ac:dyDescent="0.25">
      <c r="C4618"/>
      <c r="D4618"/>
      <c r="E4618"/>
      <c r="AH4618"/>
      <c r="BG4618"/>
    </row>
    <row r="4619" spans="3:59" ht="15" x14ac:dyDescent="0.25">
      <c r="C4619"/>
      <c r="D4619"/>
      <c r="E4619"/>
      <c r="AH4619"/>
      <c r="BG4619"/>
    </row>
    <row r="4620" spans="3:59" ht="15" x14ac:dyDescent="0.25">
      <c r="C4620"/>
      <c r="D4620"/>
      <c r="E4620"/>
      <c r="AH4620"/>
      <c r="BG4620"/>
    </row>
    <row r="4621" spans="3:59" ht="15" x14ac:dyDescent="0.25">
      <c r="C4621"/>
      <c r="D4621"/>
      <c r="E4621"/>
      <c r="AH4621"/>
      <c r="BG4621"/>
    </row>
    <row r="4622" spans="3:59" ht="15" x14ac:dyDescent="0.25">
      <c r="C4622"/>
      <c r="D4622"/>
      <c r="E4622"/>
      <c r="AH4622"/>
      <c r="BG4622"/>
    </row>
    <row r="4623" spans="3:59" ht="15" x14ac:dyDescent="0.25">
      <c r="C4623"/>
      <c r="D4623"/>
      <c r="E4623"/>
      <c r="AH4623"/>
      <c r="BG4623"/>
    </row>
    <row r="4624" spans="3:59" ht="15" x14ac:dyDescent="0.25">
      <c r="C4624"/>
      <c r="D4624"/>
      <c r="E4624"/>
      <c r="AH4624"/>
      <c r="BG4624"/>
    </row>
    <row r="4625" spans="3:59" ht="15" x14ac:dyDescent="0.25">
      <c r="C4625"/>
      <c r="D4625"/>
      <c r="E4625"/>
      <c r="AH4625"/>
      <c r="BG4625"/>
    </row>
    <row r="4626" spans="3:59" ht="15" x14ac:dyDescent="0.25">
      <c r="C4626"/>
      <c r="D4626"/>
      <c r="E4626"/>
      <c r="AH4626"/>
      <c r="BG4626"/>
    </row>
    <row r="4627" spans="3:59" ht="15" x14ac:dyDescent="0.25">
      <c r="C4627"/>
      <c r="D4627"/>
      <c r="E4627"/>
      <c r="AH4627"/>
      <c r="BG4627"/>
    </row>
    <row r="4628" spans="3:59" ht="15" x14ac:dyDescent="0.25">
      <c r="C4628"/>
      <c r="D4628"/>
      <c r="E4628"/>
      <c r="AH4628"/>
      <c r="BG4628"/>
    </row>
    <row r="4629" spans="3:59" ht="15" x14ac:dyDescent="0.25">
      <c r="C4629"/>
      <c r="D4629"/>
      <c r="E4629"/>
      <c r="AH4629"/>
      <c r="BG4629"/>
    </row>
    <row r="4630" spans="3:59" ht="15" x14ac:dyDescent="0.25">
      <c r="C4630"/>
      <c r="D4630"/>
      <c r="E4630"/>
      <c r="AH4630"/>
      <c r="BG4630"/>
    </row>
    <row r="4631" spans="3:59" ht="15" x14ac:dyDescent="0.25">
      <c r="C4631"/>
      <c r="D4631"/>
      <c r="E4631"/>
      <c r="AH4631"/>
      <c r="BG4631"/>
    </row>
    <row r="4632" spans="3:59" ht="15" x14ac:dyDescent="0.25">
      <c r="C4632"/>
      <c r="D4632"/>
      <c r="E4632"/>
      <c r="AH4632"/>
      <c r="BG4632"/>
    </row>
    <row r="4633" spans="3:59" ht="15" x14ac:dyDescent="0.25">
      <c r="C4633"/>
      <c r="D4633"/>
      <c r="E4633"/>
      <c r="AH4633"/>
      <c r="BG4633"/>
    </row>
    <row r="4634" spans="3:59" ht="15" x14ac:dyDescent="0.25">
      <c r="C4634"/>
      <c r="D4634"/>
      <c r="E4634"/>
      <c r="AH4634"/>
      <c r="BG4634"/>
    </row>
    <row r="4635" spans="3:59" ht="15" x14ac:dyDescent="0.25">
      <c r="C4635"/>
      <c r="D4635"/>
      <c r="E4635"/>
      <c r="AH4635"/>
      <c r="BG4635"/>
    </row>
    <row r="4636" spans="3:59" ht="15" x14ac:dyDescent="0.25">
      <c r="C4636"/>
      <c r="D4636"/>
      <c r="E4636"/>
      <c r="AH4636"/>
      <c r="BG4636"/>
    </row>
    <row r="4637" spans="3:59" ht="15" x14ac:dyDescent="0.25">
      <c r="C4637"/>
      <c r="D4637"/>
      <c r="E4637"/>
      <c r="AH4637"/>
      <c r="BG4637"/>
    </row>
    <row r="4638" spans="3:59" ht="15" x14ac:dyDescent="0.25">
      <c r="C4638"/>
      <c r="D4638"/>
      <c r="E4638"/>
      <c r="AH4638"/>
      <c r="BG4638"/>
    </row>
    <row r="4639" spans="3:59" ht="15" x14ac:dyDescent="0.25">
      <c r="C4639"/>
      <c r="D4639"/>
      <c r="E4639"/>
      <c r="AH4639"/>
      <c r="BG4639"/>
    </row>
    <row r="4640" spans="3:59" ht="15" x14ac:dyDescent="0.25">
      <c r="C4640"/>
      <c r="D4640"/>
      <c r="E4640"/>
      <c r="AH4640"/>
      <c r="BG4640"/>
    </row>
    <row r="4641" spans="3:59" ht="15" x14ac:dyDescent="0.25">
      <c r="C4641"/>
      <c r="D4641"/>
      <c r="E4641"/>
      <c r="AH4641"/>
      <c r="BG4641"/>
    </row>
    <row r="4642" spans="3:59" ht="15" x14ac:dyDescent="0.25">
      <c r="C4642"/>
      <c r="D4642"/>
      <c r="E4642"/>
      <c r="AH4642"/>
      <c r="BG4642"/>
    </row>
    <row r="4643" spans="3:59" ht="15" x14ac:dyDescent="0.25">
      <c r="C4643"/>
      <c r="D4643"/>
      <c r="E4643"/>
      <c r="AH4643"/>
      <c r="BG4643"/>
    </row>
    <row r="4644" spans="3:59" ht="15" x14ac:dyDescent="0.25">
      <c r="C4644"/>
      <c r="D4644"/>
      <c r="E4644"/>
      <c r="AH4644"/>
      <c r="BG4644"/>
    </row>
    <row r="4645" spans="3:59" ht="15" x14ac:dyDescent="0.25">
      <c r="C4645"/>
      <c r="D4645"/>
      <c r="E4645"/>
      <c r="AH4645"/>
      <c r="BG4645"/>
    </row>
    <row r="4646" spans="3:59" ht="15" x14ac:dyDescent="0.25">
      <c r="C4646"/>
      <c r="D4646"/>
      <c r="E4646"/>
      <c r="AH4646"/>
      <c r="BG4646"/>
    </row>
    <row r="4647" spans="3:59" ht="15" x14ac:dyDescent="0.25">
      <c r="C4647"/>
      <c r="D4647"/>
      <c r="E4647"/>
      <c r="AH4647"/>
      <c r="BG4647"/>
    </row>
    <row r="4648" spans="3:59" ht="15" x14ac:dyDescent="0.25">
      <c r="C4648"/>
      <c r="D4648"/>
      <c r="E4648"/>
      <c r="AH4648"/>
      <c r="BG4648"/>
    </row>
    <row r="4649" spans="3:59" ht="15" x14ac:dyDescent="0.25">
      <c r="C4649"/>
      <c r="D4649"/>
      <c r="E4649"/>
      <c r="AH4649"/>
      <c r="BG4649"/>
    </row>
    <row r="4650" spans="3:59" ht="15" x14ac:dyDescent="0.25">
      <c r="C4650"/>
      <c r="D4650"/>
      <c r="E4650"/>
      <c r="AH4650"/>
      <c r="BG4650"/>
    </row>
    <row r="4651" spans="3:59" ht="15" x14ac:dyDescent="0.25">
      <c r="C4651"/>
      <c r="D4651"/>
      <c r="E4651"/>
      <c r="AH4651"/>
      <c r="BG4651"/>
    </row>
    <row r="4652" spans="3:59" ht="15" x14ac:dyDescent="0.25">
      <c r="C4652"/>
      <c r="D4652"/>
      <c r="E4652"/>
      <c r="AH4652"/>
      <c r="BG4652"/>
    </row>
    <row r="4653" spans="3:59" ht="15" x14ac:dyDescent="0.25">
      <c r="C4653"/>
      <c r="D4653"/>
      <c r="E4653"/>
      <c r="AH4653"/>
      <c r="BG4653"/>
    </row>
    <row r="4654" spans="3:59" ht="15" x14ac:dyDescent="0.25">
      <c r="C4654"/>
      <c r="D4654"/>
      <c r="E4654"/>
      <c r="AH4654"/>
      <c r="BG4654"/>
    </row>
    <row r="4655" spans="3:59" ht="15" x14ac:dyDescent="0.25">
      <c r="C4655"/>
      <c r="D4655"/>
      <c r="E4655"/>
      <c r="AH4655"/>
      <c r="BG4655"/>
    </row>
    <row r="4656" spans="3:59" ht="15" x14ac:dyDescent="0.25">
      <c r="C4656"/>
      <c r="D4656"/>
      <c r="E4656"/>
      <c r="AH4656"/>
      <c r="BG4656"/>
    </row>
    <row r="4657" spans="3:59" ht="15" x14ac:dyDescent="0.25">
      <c r="C4657"/>
      <c r="D4657"/>
      <c r="E4657"/>
      <c r="AH4657"/>
      <c r="BG4657"/>
    </row>
    <row r="4658" spans="3:59" ht="15" x14ac:dyDescent="0.25">
      <c r="C4658"/>
      <c r="D4658"/>
      <c r="E4658"/>
      <c r="AH4658"/>
      <c r="BG4658"/>
    </row>
    <row r="4659" spans="3:59" ht="15" x14ac:dyDescent="0.25">
      <c r="C4659"/>
      <c r="D4659"/>
      <c r="E4659"/>
      <c r="AH4659"/>
      <c r="BG4659"/>
    </row>
    <row r="4660" spans="3:59" ht="15" x14ac:dyDescent="0.25">
      <c r="C4660"/>
      <c r="D4660"/>
      <c r="E4660"/>
      <c r="AH4660"/>
      <c r="BG4660"/>
    </row>
    <row r="4661" spans="3:59" ht="15" x14ac:dyDescent="0.25">
      <c r="C4661"/>
      <c r="D4661"/>
      <c r="E4661"/>
      <c r="AH4661"/>
      <c r="BG4661"/>
    </row>
    <row r="4662" spans="3:59" ht="15" x14ac:dyDescent="0.25">
      <c r="C4662"/>
      <c r="D4662"/>
      <c r="E4662"/>
      <c r="AH4662"/>
      <c r="BG4662"/>
    </row>
    <row r="4663" spans="3:59" ht="15" x14ac:dyDescent="0.25">
      <c r="C4663"/>
      <c r="D4663"/>
      <c r="E4663"/>
      <c r="AH4663"/>
      <c r="BG4663"/>
    </row>
    <row r="4664" spans="3:59" ht="15" x14ac:dyDescent="0.25">
      <c r="C4664"/>
      <c r="D4664"/>
      <c r="E4664"/>
      <c r="AH4664"/>
      <c r="BG4664"/>
    </row>
    <row r="4665" spans="3:59" ht="15" x14ac:dyDescent="0.25">
      <c r="C4665"/>
      <c r="D4665"/>
      <c r="E4665"/>
      <c r="AH4665"/>
      <c r="BG4665"/>
    </row>
    <row r="4666" spans="3:59" ht="15" x14ac:dyDescent="0.25">
      <c r="C4666"/>
      <c r="D4666"/>
      <c r="E4666"/>
      <c r="AH4666"/>
      <c r="BG4666"/>
    </row>
    <row r="4667" spans="3:59" ht="15" x14ac:dyDescent="0.25">
      <c r="C4667"/>
      <c r="D4667"/>
      <c r="E4667"/>
      <c r="AH4667"/>
      <c r="BG4667"/>
    </row>
    <row r="4668" spans="3:59" ht="15" x14ac:dyDescent="0.25">
      <c r="C4668"/>
      <c r="D4668"/>
      <c r="E4668"/>
      <c r="AH4668"/>
      <c r="BG4668"/>
    </row>
    <row r="4669" spans="3:59" ht="15" x14ac:dyDescent="0.25">
      <c r="C4669"/>
      <c r="D4669"/>
      <c r="E4669"/>
      <c r="AH4669"/>
      <c r="BG4669"/>
    </row>
    <row r="4670" spans="3:59" ht="15" x14ac:dyDescent="0.25">
      <c r="C4670"/>
      <c r="D4670"/>
      <c r="E4670"/>
      <c r="AH4670"/>
      <c r="BG4670"/>
    </row>
    <row r="4671" spans="3:59" ht="15" x14ac:dyDescent="0.25">
      <c r="C4671"/>
      <c r="D4671"/>
      <c r="E4671"/>
      <c r="AH4671"/>
      <c r="BG4671"/>
    </row>
    <row r="4672" spans="3:59" ht="15" x14ac:dyDescent="0.25">
      <c r="C4672"/>
      <c r="D4672"/>
      <c r="E4672"/>
      <c r="AH4672"/>
      <c r="BG4672"/>
    </row>
    <row r="4673" spans="3:59" ht="15" x14ac:dyDescent="0.25">
      <c r="C4673"/>
      <c r="D4673"/>
      <c r="E4673"/>
      <c r="AH4673"/>
      <c r="BG4673"/>
    </row>
    <row r="4674" spans="3:59" ht="15" x14ac:dyDescent="0.25">
      <c r="C4674"/>
      <c r="D4674"/>
      <c r="E4674"/>
      <c r="AH4674"/>
      <c r="BG4674"/>
    </row>
    <row r="4675" spans="3:59" ht="15" x14ac:dyDescent="0.25">
      <c r="C4675"/>
      <c r="D4675"/>
      <c r="E4675"/>
      <c r="AH4675"/>
      <c r="BG4675"/>
    </row>
    <row r="4676" spans="3:59" ht="15" x14ac:dyDescent="0.25">
      <c r="C4676"/>
      <c r="D4676"/>
      <c r="E4676"/>
      <c r="AH4676"/>
      <c r="BG4676"/>
    </row>
    <row r="4677" spans="3:59" ht="15" x14ac:dyDescent="0.25">
      <c r="C4677"/>
      <c r="D4677"/>
      <c r="E4677"/>
      <c r="AH4677"/>
      <c r="BG4677"/>
    </row>
    <row r="4678" spans="3:59" ht="15" x14ac:dyDescent="0.25">
      <c r="C4678"/>
      <c r="D4678"/>
      <c r="E4678"/>
      <c r="AH4678"/>
      <c r="BG4678"/>
    </row>
    <row r="4679" spans="3:59" ht="15" x14ac:dyDescent="0.25">
      <c r="C4679"/>
      <c r="D4679"/>
      <c r="E4679"/>
      <c r="AH4679"/>
      <c r="BG4679"/>
    </row>
    <row r="4680" spans="3:59" ht="15" x14ac:dyDescent="0.25">
      <c r="C4680"/>
      <c r="D4680"/>
      <c r="E4680"/>
      <c r="AH4680"/>
      <c r="BG4680"/>
    </row>
    <row r="4681" spans="3:59" ht="15" x14ac:dyDescent="0.25">
      <c r="C4681"/>
      <c r="D4681"/>
      <c r="E4681"/>
      <c r="AH4681"/>
      <c r="BG4681"/>
    </row>
    <row r="4682" spans="3:59" ht="15" x14ac:dyDescent="0.25">
      <c r="C4682"/>
      <c r="D4682"/>
      <c r="E4682"/>
      <c r="AH4682"/>
      <c r="BG4682"/>
    </row>
    <row r="4683" spans="3:59" ht="15" x14ac:dyDescent="0.25">
      <c r="C4683"/>
      <c r="D4683"/>
      <c r="E4683"/>
      <c r="AH4683"/>
      <c r="BG4683"/>
    </row>
    <row r="4684" spans="3:59" ht="15" x14ac:dyDescent="0.25">
      <c r="C4684"/>
      <c r="D4684"/>
      <c r="E4684"/>
      <c r="AH4684"/>
      <c r="BG4684"/>
    </row>
    <row r="4685" spans="3:59" ht="15" x14ac:dyDescent="0.25">
      <c r="C4685"/>
      <c r="D4685"/>
      <c r="E4685"/>
      <c r="AH4685"/>
      <c r="BG4685"/>
    </row>
    <row r="4686" spans="3:59" ht="15" x14ac:dyDescent="0.25">
      <c r="C4686"/>
      <c r="D4686"/>
      <c r="E4686"/>
      <c r="AH4686"/>
      <c r="BG4686"/>
    </row>
    <row r="4687" spans="3:59" ht="15" x14ac:dyDescent="0.25">
      <c r="C4687"/>
      <c r="D4687"/>
      <c r="E4687"/>
      <c r="AH4687"/>
      <c r="BG4687"/>
    </row>
    <row r="4688" spans="3:59" ht="15" x14ac:dyDescent="0.25">
      <c r="C4688"/>
      <c r="D4688"/>
      <c r="E4688"/>
      <c r="AH4688"/>
      <c r="BG4688"/>
    </row>
    <row r="4689" spans="3:59" ht="15" x14ac:dyDescent="0.25">
      <c r="C4689"/>
      <c r="D4689"/>
      <c r="E4689"/>
      <c r="AH4689"/>
      <c r="BG4689"/>
    </row>
    <row r="4690" spans="3:59" ht="15" x14ac:dyDescent="0.25">
      <c r="C4690"/>
      <c r="D4690"/>
      <c r="E4690"/>
      <c r="AH4690"/>
      <c r="BG4690"/>
    </row>
    <row r="4691" spans="3:59" ht="15" x14ac:dyDescent="0.25">
      <c r="C4691"/>
      <c r="D4691"/>
      <c r="E4691"/>
      <c r="AH4691"/>
      <c r="BG4691"/>
    </row>
    <row r="4692" spans="3:59" ht="15" x14ac:dyDescent="0.25">
      <c r="C4692"/>
      <c r="D4692"/>
      <c r="E4692"/>
      <c r="AH4692"/>
      <c r="BG4692"/>
    </row>
    <row r="4693" spans="3:59" ht="15" x14ac:dyDescent="0.25">
      <c r="C4693"/>
      <c r="D4693"/>
      <c r="E4693"/>
      <c r="AH4693"/>
      <c r="BG4693"/>
    </row>
    <row r="4694" spans="3:59" ht="15" x14ac:dyDescent="0.25">
      <c r="C4694"/>
      <c r="D4694"/>
      <c r="E4694"/>
      <c r="AH4694"/>
      <c r="BG4694"/>
    </row>
    <row r="4695" spans="3:59" ht="15" x14ac:dyDescent="0.25">
      <c r="C4695"/>
      <c r="D4695"/>
      <c r="E4695"/>
      <c r="AH4695"/>
      <c r="BG4695"/>
    </row>
    <row r="4696" spans="3:59" ht="15" x14ac:dyDescent="0.25">
      <c r="C4696"/>
      <c r="D4696"/>
      <c r="E4696"/>
      <c r="AH4696"/>
      <c r="BG4696"/>
    </row>
    <row r="4697" spans="3:59" ht="15" x14ac:dyDescent="0.25">
      <c r="C4697"/>
      <c r="D4697"/>
      <c r="E4697"/>
      <c r="AH4697"/>
      <c r="BG4697"/>
    </row>
    <row r="4698" spans="3:59" ht="15" x14ac:dyDescent="0.25">
      <c r="C4698"/>
      <c r="D4698"/>
      <c r="E4698"/>
      <c r="AH4698"/>
      <c r="BG4698"/>
    </row>
    <row r="4699" spans="3:59" ht="15" x14ac:dyDescent="0.25">
      <c r="C4699"/>
      <c r="D4699"/>
      <c r="E4699"/>
      <c r="AH4699"/>
      <c r="BG4699"/>
    </row>
    <row r="4700" spans="3:59" ht="15" x14ac:dyDescent="0.25">
      <c r="C4700"/>
      <c r="D4700"/>
      <c r="E4700"/>
      <c r="AH4700"/>
      <c r="BG4700"/>
    </row>
    <row r="4701" spans="3:59" ht="15" x14ac:dyDescent="0.25">
      <c r="C4701"/>
      <c r="D4701"/>
      <c r="E4701"/>
      <c r="AH4701"/>
      <c r="BG4701"/>
    </row>
    <row r="4702" spans="3:59" ht="15" x14ac:dyDescent="0.25">
      <c r="C4702"/>
      <c r="D4702"/>
      <c r="E4702"/>
      <c r="AH4702"/>
      <c r="BG4702"/>
    </row>
    <row r="4703" spans="3:59" ht="15" x14ac:dyDescent="0.25">
      <c r="C4703"/>
      <c r="D4703"/>
      <c r="E4703"/>
      <c r="AH4703"/>
      <c r="BG4703"/>
    </row>
    <row r="4704" spans="3:59" ht="15" x14ac:dyDescent="0.25">
      <c r="C4704"/>
      <c r="D4704"/>
      <c r="E4704"/>
      <c r="AH4704"/>
      <c r="BG4704"/>
    </row>
    <row r="4705" spans="3:59" ht="15" x14ac:dyDescent="0.25">
      <c r="C4705"/>
      <c r="D4705"/>
      <c r="E4705"/>
      <c r="AH4705"/>
      <c r="BG4705"/>
    </row>
    <row r="4706" spans="3:59" ht="15" x14ac:dyDescent="0.25">
      <c r="C4706"/>
      <c r="D4706"/>
      <c r="E4706"/>
      <c r="AH4706"/>
      <c r="BG4706"/>
    </row>
    <row r="4707" spans="3:59" ht="15" x14ac:dyDescent="0.25">
      <c r="C4707"/>
      <c r="D4707"/>
      <c r="E4707"/>
      <c r="AH4707"/>
      <c r="BG4707"/>
    </row>
    <row r="4708" spans="3:59" ht="15" x14ac:dyDescent="0.25">
      <c r="C4708"/>
      <c r="D4708"/>
      <c r="E4708"/>
      <c r="AH4708"/>
      <c r="BG4708"/>
    </row>
    <row r="4709" spans="3:59" ht="15" x14ac:dyDescent="0.25">
      <c r="C4709"/>
      <c r="D4709"/>
      <c r="E4709"/>
      <c r="AH4709"/>
      <c r="BG4709"/>
    </row>
    <row r="4710" spans="3:59" ht="15" x14ac:dyDescent="0.25">
      <c r="C4710"/>
      <c r="D4710"/>
      <c r="E4710"/>
      <c r="AH4710"/>
      <c r="BG4710"/>
    </row>
    <row r="4711" spans="3:59" ht="15" x14ac:dyDescent="0.25">
      <c r="C4711"/>
      <c r="D4711"/>
      <c r="E4711"/>
      <c r="AH4711"/>
      <c r="BG4711"/>
    </row>
    <row r="4712" spans="3:59" ht="15" x14ac:dyDescent="0.25">
      <c r="C4712"/>
      <c r="D4712"/>
      <c r="E4712"/>
      <c r="AH4712"/>
      <c r="BG4712"/>
    </row>
    <row r="4713" spans="3:59" ht="15" x14ac:dyDescent="0.25">
      <c r="C4713"/>
      <c r="D4713"/>
      <c r="E4713"/>
      <c r="AH4713"/>
      <c r="BG4713"/>
    </row>
    <row r="4714" spans="3:59" ht="15" x14ac:dyDescent="0.25">
      <c r="C4714"/>
      <c r="D4714"/>
      <c r="E4714"/>
      <c r="AH4714"/>
      <c r="BG4714"/>
    </row>
    <row r="4715" spans="3:59" ht="15" x14ac:dyDescent="0.25">
      <c r="C4715"/>
      <c r="D4715"/>
      <c r="E4715"/>
      <c r="AH4715"/>
      <c r="BG4715"/>
    </row>
    <row r="4716" spans="3:59" ht="15" x14ac:dyDescent="0.25">
      <c r="C4716"/>
      <c r="D4716"/>
      <c r="E4716"/>
      <c r="AH4716"/>
      <c r="BG4716"/>
    </row>
    <row r="4717" spans="3:59" ht="15" x14ac:dyDescent="0.25">
      <c r="C4717"/>
      <c r="D4717"/>
      <c r="E4717"/>
      <c r="AH4717"/>
      <c r="BG4717"/>
    </row>
    <row r="4718" spans="3:59" ht="15" x14ac:dyDescent="0.25">
      <c r="C4718"/>
      <c r="D4718"/>
      <c r="E4718"/>
      <c r="AH4718"/>
      <c r="BG4718"/>
    </row>
    <row r="4719" spans="3:59" ht="15" x14ac:dyDescent="0.25">
      <c r="C4719"/>
      <c r="D4719"/>
      <c r="E4719"/>
      <c r="AH4719"/>
      <c r="BG4719"/>
    </row>
    <row r="4720" spans="3:59" ht="15" x14ac:dyDescent="0.25">
      <c r="C4720"/>
      <c r="D4720"/>
      <c r="E4720"/>
      <c r="AH4720"/>
      <c r="BG4720"/>
    </row>
    <row r="4721" spans="3:59" ht="15" x14ac:dyDescent="0.25">
      <c r="C4721"/>
      <c r="D4721"/>
      <c r="E4721"/>
      <c r="AH4721"/>
      <c r="BG4721"/>
    </row>
    <row r="4722" spans="3:59" ht="15" x14ac:dyDescent="0.25">
      <c r="C4722"/>
      <c r="D4722"/>
      <c r="E4722"/>
      <c r="AH4722"/>
      <c r="BG4722"/>
    </row>
    <row r="4723" spans="3:59" ht="15" x14ac:dyDescent="0.25">
      <c r="C4723"/>
      <c r="D4723"/>
      <c r="E4723"/>
      <c r="AH4723"/>
      <c r="BG4723"/>
    </row>
    <row r="4724" spans="3:59" ht="15" x14ac:dyDescent="0.25">
      <c r="C4724"/>
      <c r="D4724"/>
      <c r="E4724"/>
      <c r="AH4724"/>
      <c r="BG4724"/>
    </row>
    <row r="4725" spans="3:59" ht="15" x14ac:dyDescent="0.25">
      <c r="C4725"/>
      <c r="D4725"/>
      <c r="E4725"/>
      <c r="AH4725"/>
      <c r="BG4725"/>
    </row>
    <row r="4726" spans="3:59" ht="15" x14ac:dyDescent="0.25">
      <c r="C4726"/>
      <c r="D4726"/>
      <c r="E4726"/>
      <c r="AH4726"/>
      <c r="BG4726"/>
    </row>
    <row r="4727" spans="3:59" ht="15" x14ac:dyDescent="0.25">
      <c r="C4727"/>
      <c r="D4727"/>
      <c r="E4727"/>
      <c r="AH4727"/>
      <c r="BG4727"/>
    </row>
    <row r="4728" spans="3:59" ht="15" x14ac:dyDescent="0.25">
      <c r="C4728"/>
      <c r="D4728"/>
      <c r="E4728"/>
      <c r="AH4728"/>
      <c r="BG4728"/>
    </row>
    <row r="4729" spans="3:59" ht="15" x14ac:dyDescent="0.25">
      <c r="C4729"/>
      <c r="D4729"/>
      <c r="E4729"/>
      <c r="AH4729"/>
      <c r="BG4729"/>
    </row>
    <row r="4730" spans="3:59" ht="15" x14ac:dyDescent="0.25">
      <c r="C4730"/>
      <c r="D4730"/>
      <c r="E4730"/>
      <c r="AH4730"/>
      <c r="BG4730"/>
    </row>
    <row r="4731" spans="3:59" ht="15" x14ac:dyDescent="0.25">
      <c r="C4731"/>
      <c r="D4731"/>
      <c r="E4731"/>
      <c r="AH4731"/>
      <c r="BG4731"/>
    </row>
    <row r="4732" spans="3:59" ht="15" x14ac:dyDescent="0.25">
      <c r="C4732"/>
      <c r="D4732"/>
      <c r="E4732"/>
      <c r="AH4732"/>
      <c r="BG4732"/>
    </row>
    <row r="4733" spans="3:59" ht="15" x14ac:dyDescent="0.25">
      <c r="C4733"/>
      <c r="D4733"/>
      <c r="E4733"/>
      <c r="AH4733"/>
      <c r="BG4733"/>
    </row>
    <row r="4734" spans="3:59" ht="15" x14ac:dyDescent="0.25">
      <c r="C4734"/>
      <c r="D4734"/>
      <c r="E4734"/>
      <c r="AH4734"/>
      <c r="BG4734"/>
    </row>
    <row r="4735" spans="3:59" ht="15" x14ac:dyDescent="0.25">
      <c r="C4735"/>
      <c r="D4735"/>
      <c r="E4735"/>
      <c r="AH4735"/>
      <c r="BG4735"/>
    </row>
    <row r="4736" spans="3:59" ht="15" x14ac:dyDescent="0.25">
      <c r="C4736"/>
      <c r="D4736"/>
      <c r="E4736"/>
      <c r="AH4736"/>
      <c r="BG4736"/>
    </row>
    <row r="4737" spans="3:59" ht="15" x14ac:dyDescent="0.25">
      <c r="C4737"/>
      <c r="D4737"/>
      <c r="E4737"/>
      <c r="AH4737"/>
      <c r="BG4737"/>
    </row>
    <row r="4738" spans="3:59" ht="15" x14ac:dyDescent="0.25">
      <c r="C4738"/>
      <c r="D4738"/>
      <c r="E4738"/>
      <c r="AH4738"/>
      <c r="BG4738"/>
    </row>
    <row r="4739" spans="3:59" ht="15" x14ac:dyDescent="0.25">
      <c r="C4739"/>
      <c r="D4739"/>
      <c r="E4739"/>
      <c r="AH4739"/>
      <c r="BG4739"/>
    </row>
    <row r="4740" spans="3:59" ht="15" x14ac:dyDescent="0.25">
      <c r="C4740"/>
      <c r="D4740"/>
      <c r="E4740"/>
      <c r="AH4740"/>
      <c r="BG4740"/>
    </row>
    <row r="4741" spans="3:59" ht="15" x14ac:dyDescent="0.25">
      <c r="C4741"/>
      <c r="D4741"/>
      <c r="E4741"/>
      <c r="AH4741"/>
      <c r="BG4741"/>
    </row>
    <row r="4742" spans="3:59" ht="15" x14ac:dyDescent="0.25">
      <c r="C4742"/>
      <c r="D4742"/>
      <c r="E4742"/>
      <c r="AH4742"/>
      <c r="BG4742"/>
    </row>
    <row r="4743" spans="3:59" ht="15" x14ac:dyDescent="0.25">
      <c r="C4743"/>
      <c r="D4743"/>
      <c r="E4743"/>
      <c r="AH4743"/>
      <c r="BG4743"/>
    </row>
    <row r="4744" spans="3:59" ht="15" x14ac:dyDescent="0.25">
      <c r="C4744"/>
      <c r="D4744"/>
      <c r="E4744"/>
      <c r="AH4744"/>
      <c r="BG4744"/>
    </row>
    <row r="4745" spans="3:59" ht="15" x14ac:dyDescent="0.25">
      <c r="C4745"/>
      <c r="D4745"/>
      <c r="E4745"/>
      <c r="AH4745"/>
      <c r="BG4745"/>
    </row>
    <row r="4746" spans="3:59" ht="15" x14ac:dyDescent="0.25">
      <c r="C4746"/>
      <c r="D4746"/>
      <c r="E4746"/>
      <c r="AH4746"/>
      <c r="BG4746"/>
    </row>
    <row r="4747" spans="3:59" ht="15" x14ac:dyDescent="0.25">
      <c r="C4747"/>
      <c r="D4747"/>
      <c r="E4747"/>
      <c r="AH4747"/>
      <c r="BG4747"/>
    </row>
    <row r="4748" spans="3:59" ht="15" x14ac:dyDescent="0.25">
      <c r="C4748"/>
      <c r="D4748"/>
      <c r="E4748"/>
      <c r="AH4748"/>
      <c r="BG4748"/>
    </row>
    <row r="4749" spans="3:59" ht="15" x14ac:dyDescent="0.25">
      <c r="C4749"/>
      <c r="D4749"/>
      <c r="E4749"/>
      <c r="AH4749"/>
      <c r="BG4749"/>
    </row>
    <row r="4750" spans="3:59" ht="15" x14ac:dyDescent="0.25">
      <c r="C4750"/>
      <c r="D4750"/>
      <c r="E4750"/>
      <c r="AH4750"/>
      <c r="BG4750"/>
    </row>
    <row r="4751" spans="3:59" ht="15" x14ac:dyDescent="0.25">
      <c r="C4751"/>
      <c r="D4751"/>
      <c r="E4751"/>
      <c r="AH4751"/>
      <c r="BG4751"/>
    </row>
    <row r="4752" spans="3:59" ht="15" x14ac:dyDescent="0.25">
      <c r="C4752"/>
      <c r="D4752"/>
      <c r="E4752"/>
      <c r="AH4752"/>
      <c r="BG4752"/>
    </row>
    <row r="4753" spans="3:59" ht="15" x14ac:dyDescent="0.25">
      <c r="C4753"/>
      <c r="D4753"/>
      <c r="E4753"/>
      <c r="AH4753"/>
      <c r="BG4753"/>
    </row>
    <row r="4754" spans="3:59" ht="15" x14ac:dyDescent="0.25">
      <c r="C4754"/>
      <c r="D4754"/>
      <c r="E4754"/>
      <c r="AH4754"/>
      <c r="BG4754"/>
    </row>
    <row r="4755" spans="3:59" ht="15" x14ac:dyDescent="0.25">
      <c r="C4755"/>
      <c r="D4755"/>
      <c r="E4755"/>
      <c r="AH4755"/>
      <c r="BG4755"/>
    </row>
    <row r="4756" spans="3:59" ht="15" x14ac:dyDescent="0.25">
      <c r="C4756"/>
      <c r="D4756"/>
      <c r="E4756"/>
      <c r="AH4756"/>
      <c r="BG4756"/>
    </row>
    <row r="4757" spans="3:59" ht="15" x14ac:dyDescent="0.25">
      <c r="C4757"/>
      <c r="D4757"/>
      <c r="E4757"/>
      <c r="AH4757"/>
      <c r="BG4757"/>
    </row>
    <row r="4758" spans="3:59" ht="15" x14ac:dyDescent="0.25">
      <c r="C4758"/>
      <c r="D4758"/>
      <c r="E4758"/>
      <c r="AH4758"/>
      <c r="BG4758"/>
    </row>
    <row r="4759" spans="3:59" ht="15" x14ac:dyDescent="0.25">
      <c r="C4759"/>
      <c r="D4759"/>
      <c r="E4759"/>
      <c r="AH4759"/>
      <c r="BG4759"/>
    </row>
    <row r="4760" spans="3:59" ht="15" x14ac:dyDescent="0.25">
      <c r="C4760"/>
      <c r="D4760"/>
      <c r="E4760"/>
      <c r="AH4760"/>
      <c r="BG4760"/>
    </row>
    <row r="4761" spans="3:59" ht="15" x14ac:dyDescent="0.25">
      <c r="C4761"/>
      <c r="D4761"/>
      <c r="E4761"/>
      <c r="AH4761"/>
      <c r="BG4761"/>
    </row>
    <row r="4762" spans="3:59" ht="15" x14ac:dyDescent="0.25">
      <c r="C4762"/>
      <c r="D4762"/>
      <c r="E4762"/>
      <c r="AH4762"/>
      <c r="BG4762"/>
    </row>
    <row r="4763" spans="3:59" ht="15" x14ac:dyDescent="0.25">
      <c r="C4763"/>
      <c r="D4763"/>
      <c r="E4763"/>
      <c r="AH4763"/>
      <c r="BG4763"/>
    </row>
    <row r="4764" spans="3:59" ht="15" x14ac:dyDescent="0.25">
      <c r="C4764"/>
      <c r="D4764"/>
      <c r="E4764"/>
      <c r="AH4764"/>
      <c r="BG4764"/>
    </row>
    <row r="4765" spans="3:59" ht="15" x14ac:dyDescent="0.25">
      <c r="C4765"/>
      <c r="D4765"/>
      <c r="E4765"/>
      <c r="AH4765"/>
      <c r="BG4765"/>
    </row>
    <row r="4766" spans="3:59" ht="15" x14ac:dyDescent="0.25">
      <c r="C4766"/>
      <c r="D4766"/>
      <c r="E4766"/>
      <c r="AH4766"/>
      <c r="BG4766"/>
    </row>
    <row r="4767" spans="3:59" ht="15" x14ac:dyDescent="0.25">
      <c r="C4767"/>
      <c r="D4767"/>
      <c r="E4767"/>
      <c r="AH4767"/>
      <c r="BG4767"/>
    </row>
    <row r="4768" spans="3:59" ht="15" x14ac:dyDescent="0.25">
      <c r="C4768"/>
      <c r="D4768"/>
      <c r="E4768"/>
      <c r="AH4768"/>
      <c r="BG4768"/>
    </row>
    <row r="4769" spans="3:59" ht="15" x14ac:dyDescent="0.25">
      <c r="C4769"/>
      <c r="D4769"/>
      <c r="E4769"/>
      <c r="AH4769"/>
      <c r="BG4769"/>
    </row>
    <row r="4770" spans="3:59" ht="15" x14ac:dyDescent="0.25">
      <c r="C4770"/>
      <c r="D4770"/>
      <c r="E4770"/>
      <c r="AH4770"/>
      <c r="BG4770"/>
    </row>
    <row r="4771" spans="3:59" ht="15" x14ac:dyDescent="0.25">
      <c r="C4771"/>
      <c r="D4771"/>
      <c r="E4771"/>
      <c r="AH4771"/>
      <c r="BG4771"/>
    </row>
    <row r="4772" spans="3:59" ht="15" x14ac:dyDescent="0.25">
      <c r="C4772"/>
      <c r="D4772"/>
      <c r="E4772"/>
      <c r="AH4772"/>
      <c r="BG4772"/>
    </row>
    <row r="4773" spans="3:59" ht="15" x14ac:dyDescent="0.25">
      <c r="C4773"/>
      <c r="D4773"/>
      <c r="E4773"/>
      <c r="AH4773"/>
      <c r="BG4773"/>
    </row>
    <row r="4774" spans="3:59" ht="15" x14ac:dyDescent="0.25">
      <c r="C4774"/>
      <c r="D4774"/>
      <c r="E4774"/>
      <c r="AH4774"/>
      <c r="BG4774"/>
    </row>
    <row r="4775" spans="3:59" ht="15" x14ac:dyDescent="0.25">
      <c r="C4775"/>
      <c r="D4775"/>
      <c r="E4775"/>
      <c r="AH4775"/>
      <c r="BG4775"/>
    </row>
    <row r="4776" spans="3:59" ht="15" x14ac:dyDescent="0.25">
      <c r="C4776"/>
      <c r="D4776"/>
      <c r="E4776"/>
      <c r="AH4776"/>
      <c r="BG4776"/>
    </row>
    <row r="4777" spans="3:59" ht="15" x14ac:dyDescent="0.25">
      <c r="C4777"/>
      <c r="D4777"/>
      <c r="E4777"/>
      <c r="AH4777"/>
      <c r="BG4777"/>
    </row>
    <row r="4778" spans="3:59" ht="15" x14ac:dyDescent="0.25">
      <c r="C4778"/>
      <c r="D4778"/>
      <c r="E4778"/>
      <c r="AH4778"/>
      <c r="BG4778"/>
    </row>
    <row r="4779" spans="3:59" ht="15" x14ac:dyDescent="0.25">
      <c r="C4779"/>
      <c r="D4779"/>
      <c r="E4779"/>
      <c r="AH4779"/>
      <c r="BG4779"/>
    </row>
    <row r="4780" spans="3:59" ht="15" x14ac:dyDescent="0.25">
      <c r="C4780"/>
      <c r="D4780"/>
      <c r="E4780"/>
      <c r="AH4780"/>
      <c r="BG4780"/>
    </row>
    <row r="4781" spans="3:59" ht="15" x14ac:dyDescent="0.25">
      <c r="C4781"/>
      <c r="D4781"/>
      <c r="E4781"/>
      <c r="AH4781"/>
      <c r="BG4781"/>
    </row>
    <row r="4782" spans="3:59" ht="15" x14ac:dyDescent="0.25">
      <c r="C4782"/>
      <c r="D4782"/>
      <c r="E4782"/>
      <c r="AH4782"/>
      <c r="BG4782"/>
    </row>
    <row r="4783" spans="3:59" ht="15" x14ac:dyDescent="0.25">
      <c r="C4783"/>
      <c r="D4783"/>
      <c r="E4783"/>
      <c r="AH4783"/>
      <c r="BG4783"/>
    </row>
    <row r="4784" spans="3:59" ht="15" x14ac:dyDescent="0.25">
      <c r="C4784"/>
      <c r="D4784"/>
      <c r="E4784"/>
      <c r="AH4784"/>
      <c r="BG4784"/>
    </row>
    <row r="4785" spans="3:59" ht="15" x14ac:dyDescent="0.25">
      <c r="C4785"/>
      <c r="D4785"/>
      <c r="E4785"/>
      <c r="AH4785"/>
      <c r="BG4785"/>
    </row>
    <row r="4786" spans="3:59" ht="15" x14ac:dyDescent="0.25">
      <c r="C4786"/>
      <c r="D4786"/>
      <c r="E4786"/>
      <c r="AH4786"/>
      <c r="BG4786"/>
    </row>
    <row r="4787" spans="3:59" ht="15" x14ac:dyDescent="0.25">
      <c r="C4787"/>
      <c r="D4787"/>
      <c r="E4787"/>
      <c r="AH4787"/>
      <c r="BG4787"/>
    </row>
    <row r="4788" spans="3:59" ht="15" x14ac:dyDescent="0.25">
      <c r="C4788"/>
      <c r="D4788"/>
      <c r="E4788"/>
      <c r="AH4788"/>
      <c r="BG4788"/>
    </row>
    <row r="4789" spans="3:59" ht="15" x14ac:dyDescent="0.25">
      <c r="C4789"/>
      <c r="D4789"/>
      <c r="E4789"/>
      <c r="AH4789"/>
      <c r="BG4789"/>
    </row>
    <row r="4790" spans="3:59" ht="15" x14ac:dyDescent="0.25">
      <c r="C4790"/>
      <c r="D4790"/>
      <c r="E4790"/>
      <c r="AH4790"/>
      <c r="BG4790"/>
    </row>
    <row r="4791" spans="3:59" ht="15" x14ac:dyDescent="0.25">
      <c r="C4791"/>
      <c r="D4791"/>
      <c r="E4791"/>
      <c r="AH4791"/>
      <c r="BG4791"/>
    </row>
    <row r="4792" spans="3:59" ht="15" x14ac:dyDescent="0.25">
      <c r="C4792"/>
      <c r="D4792"/>
      <c r="E4792"/>
      <c r="AH4792"/>
      <c r="BG4792"/>
    </row>
    <row r="4793" spans="3:59" ht="15" x14ac:dyDescent="0.25">
      <c r="C4793"/>
      <c r="D4793"/>
      <c r="E4793"/>
      <c r="AH4793"/>
      <c r="BG4793"/>
    </row>
    <row r="4794" spans="3:59" ht="15" x14ac:dyDescent="0.25">
      <c r="C4794"/>
      <c r="D4794"/>
      <c r="E4794"/>
      <c r="AH4794"/>
      <c r="BG4794"/>
    </row>
    <row r="4795" spans="3:59" ht="15" x14ac:dyDescent="0.25">
      <c r="C4795"/>
      <c r="D4795"/>
      <c r="E4795"/>
      <c r="AH4795"/>
      <c r="BG4795"/>
    </row>
    <row r="4796" spans="3:59" ht="15" x14ac:dyDescent="0.25">
      <c r="C4796"/>
      <c r="D4796"/>
      <c r="E4796"/>
      <c r="AH4796"/>
      <c r="BG4796"/>
    </row>
    <row r="4797" spans="3:59" ht="15" x14ac:dyDescent="0.25">
      <c r="C4797"/>
      <c r="D4797"/>
      <c r="E4797"/>
      <c r="AH4797"/>
      <c r="BG4797"/>
    </row>
    <row r="4798" spans="3:59" ht="15" x14ac:dyDescent="0.25">
      <c r="C4798"/>
      <c r="D4798"/>
      <c r="E4798"/>
      <c r="AH4798"/>
      <c r="BG4798"/>
    </row>
    <row r="4799" spans="3:59" ht="15" x14ac:dyDescent="0.25">
      <c r="C4799"/>
      <c r="D4799"/>
      <c r="E4799"/>
      <c r="AH4799"/>
      <c r="BG4799"/>
    </row>
    <row r="4800" spans="3:59" ht="15" x14ac:dyDescent="0.25">
      <c r="C4800"/>
      <c r="D4800"/>
      <c r="E4800"/>
      <c r="AH4800"/>
      <c r="BG4800"/>
    </row>
    <row r="4801" spans="3:59" ht="15" x14ac:dyDescent="0.25">
      <c r="C4801"/>
      <c r="D4801"/>
      <c r="E4801"/>
      <c r="AH4801"/>
      <c r="BG4801"/>
    </row>
    <row r="4802" spans="3:59" ht="15" x14ac:dyDescent="0.25">
      <c r="C4802"/>
      <c r="D4802"/>
      <c r="E4802"/>
      <c r="AH4802"/>
      <c r="BG4802"/>
    </row>
    <row r="4803" spans="3:59" ht="15" x14ac:dyDescent="0.25">
      <c r="C4803"/>
      <c r="D4803"/>
      <c r="E4803"/>
      <c r="AH4803"/>
      <c r="BG4803"/>
    </row>
    <row r="4804" spans="3:59" ht="15" x14ac:dyDescent="0.25">
      <c r="C4804"/>
      <c r="D4804"/>
      <c r="E4804"/>
      <c r="AH4804"/>
      <c r="BG4804"/>
    </row>
    <row r="4805" spans="3:59" ht="15" x14ac:dyDescent="0.25">
      <c r="C4805"/>
      <c r="D4805"/>
      <c r="E4805"/>
      <c r="AH4805"/>
      <c r="BG4805"/>
    </row>
    <row r="4806" spans="3:59" ht="15" x14ac:dyDescent="0.25">
      <c r="C4806"/>
      <c r="D4806"/>
      <c r="E4806"/>
      <c r="AH4806"/>
      <c r="BG4806"/>
    </row>
    <row r="4807" spans="3:59" ht="15" x14ac:dyDescent="0.25">
      <c r="C4807"/>
      <c r="D4807"/>
      <c r="E4807"/>
      <c r="AH4807"/>
      <c r="BG4807"/>
    </row>
    <row r="4808" spans="3:59" ht="15" x14ac:dyDescent="0.25">
      <c r="C4808"/>
      <c r="D4808"/>
      <c r="E4808"/>
      <c r="AH4808"/>
      <c r="BG4808"/>
    </row>
    <row r="4809" spans="3:59" ht="15" x14ac:dyDescent="0.25">
      <c r="C4809"/>
      <c r="D4809"/>
      <c r="E4809"/>
      <c r="AH4809"/>
      <c r="BG4809"/>
    </row>
    <row r="4810" spans="3:59" ht="15" x14ac:dyDescent="0.25">
      <c r="C4810"/>
      <c r="D4810"/>
      <c r="E4810"/>
      <c r="AH4810"/>
      <c r="BG4810"/>
    </row>
    <row r="4811" spans="3:59" ht="15" x14ac:dyDescent="0.25">
      <c r="C4811"/>
      <c r="D4811"/>
      <c r="E4811"/>
      <c r="AH4811"/>
      <c r="BG4811"/>
    </row>
    <row r="4812" spans="3:59" ht="15" x14ac:dyDescent="0.25">
      <c r="C4812"/>
      <c r="D4812"/>
      <c r="E4812"/>
      <c r="AH4812"/>
      <c r="BG4812"/>
    </row>
    <row r="4813" spans="3:59" ht="15" x14ac:dyDescent="0.25">
      <c r="C4813"/>
      <c r="D4813"/>
      <c r="E4813"/>
      <c r="AH4813"/>
      <c r="BG4813"/>
    </row>
    <row r="4814" spans="3:59" ht="15" x14ac:dyDescent="0.25">
      <c r="C4814"/>
      <c r="D4814"/>
      <c r="E4814"/>
      <c r="AH4814"/>
      <c r="BG4814"/>
    </row>
    <row r="4815" spans="3:59" ht="15" x14ac:dyDescent="0.25">
      <c r="C4815"/>
      <c r="D4815"/>
      <c r="E4815"/>
      <c r="AH4815"/>
      <c r="BG4815"/>
    </row>
    <row r="4816" spans="3:59" ht="15" x14ac:dyDescent="0.25">
      <c r="C4816"/>
      <c r="D4816"/>
      <c r="E4816"/>
      <c r="AH4816"/>
      <c r="BG4816"/>
    </row>
    <row r="4817" spans="3:59" ht="15" x14ac:dyDescent="0.25">
      <c r="C4817"/>
      <c r="D4817"/>
      <c r="E4817"/>
      <c r="AH4817"/>
      <c r="BG4817"/>
    </row>
    <row r="4818" spans="3:59" ht="15" x14ac:dyDescent="0.25">
      <c r="C4818"/>
      <c r="D4818"/>
      <c r="E4818"/>
      <c r="AH4818"/>
      <c r="BG4818"/>
    </row>
    <row r="4819" spans="3:59" ht="15" x14ac:dyDescent="0.25">
      <c r="C4819"/>
      <c r="D4819"/>
      <c r="E4819"/>
      <c r="AH4819"/>
      <c r="BG4819"/>
    </row>
    <row r="4820" spans="3:59" ht="15" x14ac:dyDescent="0.25">
      <c r="C4820"/>
      <c r="D4820"/>
      <c r="E4820"/>
      <c r="AH4820"/>
      <c r="BG4820"/>
    </row>
    <row r="4821" spans="3:59" ht="15" x14ac:dyDescent="0.25">
      <c r="C4821"/>
      <c r="D4821"/>
      <c r="E4821"/>
      <c r="AH4821"/>
      <c r="BG4821"/>
    </row>
    <row r="4822" spans="3:59" ht="15" x14ac:dyDescent="0.25">
      <c r="C4822"/>
      <c r="D4822"/>
      <c r="E4822"/>
      <c r="AH4822"/>
      <c r="BG4822"/>
    </row>
    <row r="4823" spans="3:59" ht="15" x14ac:dyDescent="0.25">
      <c r="C4823"/>
      <c r="D4823"/>
      <c r="E4823"/>
      <c r="AH4823"/>
      <c r="BG4823"/>
    </row>
    <row r="4824" spans="3:59" ht="15" x14ac:dyDescent="0.25">
      <c r="C4824"/>
      <c r="D4824"/>
      <c r="E4824"/>
      <c r="AH4824"/>
      <c r="BG4824"/>
    </row>
    <row r="4825" spans="3:59" ht="15" x14ac:dyDescent="0.25">
      <c r="C4825"/>
      <c r="D4825"/>
      <c r="E4825"/>
      <c r="AH4825"/>
      <c r="BG4825"/>
    </row>
    <row r="4826" spans="3:59" ht="15" x14ac:dyDescent="0.25">
      <c r="C4826"/>
      <c r="D4826"/>
      <c r="E4826"/>
      <c r="AH4826"/>
      <c r="BG4826"/>
    </row>
    <row r="4827" spans="3:59" ht="15" x14ac:dyDescent="0.25">
      <c r="C4827"/>
      <c r="D4827"/>
      <c r="E4827"/>
      <c r="AH4827"/>
      <c r="BG4827"/>
    </row>
    <row r="4828" spans="3:59" ht="15" x14ac:dyDescent="0.25">
      <c r="C4828"/>
      <c r="D4828"/>
      <c r="E4828"/>
      <c r="AH4828"/>
      <c r="BG4828"/>
    </row>
    <row r="4829" spans="3:59" ht="15" x14ac:dyDescent="0.25">
      <c r="C4829"/>
      <c r="D4829"/>
      <c r="E4829"/>
      <c r="AH4829"/>
      <c r="BG4829"/>
    </row>
    <row r="4830" spans="3:59" ht="15" x14ac:dyDescent="0.25">
      <c r="C4830"/>
      <c r="D4830"/>
      <c r="E4830"/>
      <c r="AH4830"/>
      <c r="BG4830"/>
    </row>
    <row r="4831" spans="3:59" ht="15" x14ac:dyDescent="0.25">
      <c r="C4831"/>
      <c r="D4831"/>
      <c r="E4831"/>
      <c r="AH4831"/>
      <c r="BG4831"/>
    </row>
    <row r="4832" spans="3:59" ht="15" x14ac:dyDescent="0.25">
      <c r="C4832"/>
      <c r="D4832"/>
      <c r="E4832"/>
      <c r="AH4832"/>
      <c r="BG4832"/>
    </row>
    <row r="4833" spans="3:59" ht="15" x14ac:dyDescent="0.25">
      <c r="C4833"/>
      <c r="D4833"/>
      <c r="E4833"/>
      <c r="AH4833"/>
      <c r="BG4833"/>
    </row>
    <row r="4834" spans="3:59" ht="15" x14ac:dyDescent="0.25">
      <c r="C4834"/>
      <c r="D4834"/>
      <c r="E4834"/>
      <c r="AH4834"/>
      <c r="BG4834"/>
    </row>
    <row r="4835" spans="3:59" ht="15" x14ac:dyDescent="0.25">
      <c r="C4835"/>
      <c r="D4835"/>
      <c r="E4835"/>
      <c r="AH4835"/>
      <c r="BG4835"/>
    </row>
    <row r="4836" spans="3:59" ht="15" x14ac:dyDescent="0.25">
      <c r="C4836"/>
      <c r="D4836"/>
      <c r="E4836"/>
      <c r="AH4836"/>
      <c r="BG4836"/>
    </row>
    <row r="4837" spans="3:59" ht="15" x14ac:dyDescent="0.25">
      <c r="C4837"/>
      <c r="D4837"/>
      <c r="E4837"/>
      <c r="AH4837"/>
      <c r="BG4837"/>
    </row>
    <row r="4838" spans="3:59" ht="15" x14ac:dyDescent="0.25">
      <c r="C4838"/>
      <c r="D4838"/>
      <c r="E4838"/>
      <c r="AH4838"/>
      <c r="BG4838"/>
    </row>
    <row r="4839" spans="3:59" ht="15" x14ac:dyDescent="0.25">
      <c r="C4839"/>
      <c r="D4839"/>
      <c r="E4839"/>
      <c r="AH4839"/>
      <c r="BG4839"/>
    </row>
    <row r="4840" spans="3:59" ht="15" x14ac:dyDescent="0.25">
      <c r="C4840"/>
      <c r="D4840"/>
      <c r="E4840"/>
      <c r="AH4840"/>
      <c r="BG4840"/>
    </row>
    <row r="4841" spans="3:59" ht="15" x14ac:dyDescent="0.25">
      <c r="C4841"/>
      <c r="D4841"/>
      <c r="E4841"/>
      <c r="AH4841"/>
      <c r="BG4841"/>
    </row>
    <row r="4842" spans="3:59" ht="15" x14ac:dyDescent="0.25">
      <c r="C4842"/>
      <c r="D4842"/>
      <c r="E4842"/>
      <c r="AH4842"/>
      <c r="BG4842"/>
    </row>
    <row r="4843" spans="3:59" ht="15" x14ac:dyDescent="0.25">
      <c r="C4843"/>
      <c r="D4843"/>
      <c r="E4843"/>
      <c r="AH4843"/>
      <c r="BG4843"/>
    </row>
    <row r="4844" spans="3:59" ht="15" x14ac:dyDescent="0.25">
      <c r="C4844"/>
      <c r="D4844"/>
      <c r="E4844"/>
      <c r="AH4844"/>
      <c r="BG4844"/>
    </row>
    <row r="4845" spans="3:59" ht="15" x14ac:dyDescent="0.25">
      <c r="C4845"/>
      <c r="D4845"/>
      <c r="E4845"/>
      <c r="AH4845"/>
      <c r="BG4845"/>
    </row>
    <row r="4846" spans="3:59" ht="15" x14ac:dyDescent="0.25">
      <c r="C4846"/>
      <c r="D4846"/>
      <c r="E4846"/>
      <c r="AH4846"/>
      <c r="BG4846"/>
    </row>
    <row r="4847" spans="3:59" ht="15" x14ac:dyDescent="0.25">
      <c r="C4847"/>
      <c r="D4847"/>
      <c r="E4847"/>
      <c r="AH4847"/>
      <c r="BG4847"/>
    </row>
    <row r="4848" spans="3:59" ht="15" x14ac:dyDescent="0.25">
      <c r="C4848"/>
      <c r="D4848"/>
      <c r="E4848"/>
      <c r="AH4848"/>
      <c r="BG4848"/>
    </row>
    <row r="4849" spans="3:59" ht="15" x14ac:dyDescent="0.25">
      <c r="C4849"/>
      <c r="D4849"/>
      <c r="E4849"/>
      <c r="AH4849"/>
      <c r="BG4849"/>
    </row>
    <row r="4850" spans="3:59" ht="15" x14ac:dyDescent="0.25">
      <c r="C4850"/>
      <c r="D4850"/>
      <c r="E4850"/>
      <c r="AH4850"/>
      <c r="BG4850"/>
    </row>
    <row r="4851" spans="3:59" ht="15" x14ac:dyDescent="0.25">
      <c r="C4851"/>
      <c r="D4851"/>
      <c r="E4851"/>
      <c r="AH4851"/>
      <c r="BG4851"/>
    </row>
    <row r="4852" spans="3:59" ht="15" x14ac:dyDescent="0.25">
      <c r="C4852"/>
      <c r="D4852"/>
      <c r="E4852"/>
      <c r="AH4852"/>
      <c r="BG4852"/>
    </row>
    <row r="4853" spans="3:59" ht="15" x14ac:dyDescent="0.25">
      <c r="C4853"/>
      <c r="D4853"/>
      <c r="E4853"/>
      <c r="AH4853"/>
      <c r="BG4853"/>
    </row>
    <row r="4854" spans="3:59" ht="15" x14ac:dyDescent="0.25">
      <c r="C4854"/>
      <c r="D4854"/>
      <c r="E4854"/>
      <c r="AH4854"/>
      <c r="BG4854"/>
    </row>
    <row r="4855" spans="3:59" ht="15" x14ac:dyDescent="0.25">
      <c r="C4855"/>
      <c r="D4855"/>
      <c r="E4855"/>
      <c r="AH4855"/>
      <c r="BG4855"/>
    </row>
    <row r="4856" spans="3:59" ht="15" x14ac:dyDescent="0.25">
      <c r="C4856"/>
      <c r="D4856"/>
      <c r="E4856"/>
      <c r="AH4856"/>
      <c r="BG4856"/>
    </row>
    <row r="4857" spans="3:59" ht="15" x14ac:dyDescent="0.25">
      <c r="C4857"/>
      <c r="D4857"/>
      <c r="E4857"/>
      <c r="AH4857"/>
      <c r="BG4857"/>
    </row>
    <row r="4858" spans="3:59" ht="15" x14ac:dyDescent="0.25">
      <c r="C4858"/>
      <c r="D4858"/>
      <c r="E4858"/>
      <c r="AH4858"/>
      <c r="BG4858"/>
    </row>
    <row r="4859" spans="3:59" ht="15" x14ac:dyDescent="0.25">
      <c r="C4859"/>
      <c r="D4859"/>
      <c r="E4859"/>
      <c r="AH4859"/>
      <c r="BG4859"/>
    </row>
    <row r="4860" spans="3:59" ht="15" x14ac:dyDescent="0.25">
      <c r="C4860"/>
      <c r="D4860"/>
      <c r="E4860"/>
      <c r="AH4860"/>
      <c r="BG4860"/>
    </row>
    <row r="4861" spans="3:59" ht="15" x14ac:dyDescent="0.25">
      <c r="C4861"/>
      <c r="D4861"/>
      <c r="E4861"/>
      <c r="AH4861"/>
      <c r="BG4861"/>
    </row>
    <row r="4862" spans="3:59" ht="15" x14ac:dyDescent="0.25">
      <c r="C4862"/>
      <c r="D4862"/>
      <c r="E4862"/>
      <c r="AH4862"/>
      <c r="BG4862"/>
    </row>
    <row r="4863" spans="3:59" ht="15" x14ac:dyDescent="0.25">
      <c r="C4863"/>
      <c r="D4863"/>
      <c r="E4863"/>
      <c r="AH4863"/>
      <c r="BG4863"/>
    </row>
    <row r="4864" spans="3:59" ht="15" x14ac:dyDescent="0.25">
      <c r="C4864"/>
      <c r="D4864"/>
      <c r="E4864"/>
      <c r="AH4864"/>
      <c r="BG4864"/>
    </row>
    <row r="4865" spans="3:59" ht="15" x14ac:dyDescent="0.25">
      <c r="C4865"/>
      <c r="D4865"/>
      <c r="E4865"/>
      <c r="AH4865"/>
      <c r="BG4865"/>
    </row>
    <row r="4866" spans="3:59" ht="15" x14ac:dyDescent="0.25">
      <c r="C4866"/>
      <c r="D4866"/>
      <c r="E4866"/>
      <c r="AH4866"/>
      <c r="BG4866"/>
    </row>
    <row r="4867" spans="3:59" ht="15" x14ac:dyDescent="0.25">
      <c r="C4867"/>
      <c r="D4867"/>
      <c r="E4867"/>
      <c r="AH4867"/>
      <c r="BG4867"/>
    </row>
    <row r="4868" spans="3:59" ht="15" x14ac:dyDescent="0.25">
      <c r="C4868"/>
      <c r="D4868"/>
      <c r="E4868"/>
      <c r="AH4868"/>
      <c r="BG4868"/>
    </row>
    <row r="4869" spans="3:59" ht="15" x14ac:dyDescent="0.25">
      <c r="C4869"/>
      <c r="D4869"/>
      <c r="E4869"/>
      <c r="AH4869"/>
      <c r="BG4869"/>
    </row>
    <row r="4870" spans="3:59" ht="15" x14ac:dyDescent="0.25">
      <c r="C4870"/>
      <c r="D4870"/>
      <c r="E4870"/>
      <c r="AH4870"/>
      <c r="BG4870"/>
    </row>
    <row r="4871" spans="3:59" ht="15" x14ac:dyDescent="0.25">
      <c r="C4871"/>
      <c r="D4871"/>
      <c r="E4871"/>
      <c r="AH4871"/>
      <c r="BG4871"/>
    </row>
    <row r="4872" spans="3:59" ht="15" x14ac:dyDescent="0.25">
      <c r="C4872"/>
      <c r="D4872"/>
      <c r="E4872"/>
      <c r="AH4872"/>
      <c r="BG4872"/>
    </row>
    <row r="4873" spans="3:59" ht="15" x14ac:dyDescent="0.25">
      <c r="C4873"/>
      <c r="D4873"/>
      <c r="E4873"/>
      <c r="AH4873"/>
      <c r="BG4873"/>
    </row>
    <row r="4874" spans="3:59" ht="15" x14ac:dyDescent="0.25">
      <c r="C4874"/>
      <c r="D4874"/>
      <c r="E4874"/>
      <c r="AH4874"/>
      <c r="BG4874"/>
    </row>
    <row r="4875" spans="3:59" ht="15" x14ac:dyDescent="0.25">
      <c r="C4875"/>
      <c r="D4875"/>
      <c r="E4875"/>
      <c r="AH4875"/>
      <c r="BG4875"/>
    </row>
    <row r="4876" spans="3:59" ht="15" x14ac:dyDescent="0.25">
      <c r="C4876"/>
      <c r="D4876"/>
      <c r="E4876"/>
      <c r="AH4876"/>
      <c r="BG4876"/>
    </row>
    <row r="4877" spans="3:59" ht="15" x14ac:dyDescent="0.25">
      <c r="C4877"/>
      <c r="D4877"/>
      <c r="E4877"/>
      <c r="AH4877"/>
      <c r="BG4877"/>
    </row>
    <row r="4878" spans="3:59" ht="15" x14ac:dyDescent="0.25">
      <c r="C4878"/>
      <c r="D4878"/>
      <c r="E4878"/>
      <c r="AH4878"/>
      <c r="BG4878"/>
    </row>
    <row r="4879" spans="3:59" ht="15" x14ac:dyDescent="0.25">
      <c r="C4879"/>
      <c r="D4879"/>
      <c r="E4879"/>
      <c r="AH4879"/>
      <c r="BG4879"/>
    </row>
    <row r="4880" spans="3:59" ht="15" x14ac:dyDescent="0.25">
      <c r="C4880"/>
      <c r="D4880"/>
      <c r="E4880"/>
      <c r="AH4880"/>
      <c r="BG4880"/>
    </row>
    <row r="4881" spans="3:59" ht="15" x14ac:dyDescent="0.25">
      <c r="C4881"/>
      <c r="D4881"/>
      <c r="E4881"/>
      <c r="AH4881"/>
      <c r="BG4881"/>
    </row>
    <row r="4882" spans="3:59" ht="15" x14ac:dyDescent="0.25">
      <c r="C4882"/>
      <c r="D4882"/>
      <c r="E4882"/>
      <c r="AH4882"/>
      <c r="BG4882"/>
    </row>
    <row r="4883" spans="3:59" ht="15" x14ac:dyDescent="0.25">
      <c r="C4883"/>
      <c r="D4883"/>
      <c r="E4883"/>
      <c r="AH4883"/>
      <c r="BG4883"/>
    </row>
    <row r="4884" spans="3:59" ht="15" x14ac:dyDescent="0.25">
      <c r="C4884"/>
      <c r="D4884"/>
      <c r="E4884"/>
      <c r="AH4884"/>
      <c r="BG4884"/>
    </row>
    <row r="4885" spans="3:59" ht="15" x14ac:dyDescent="0.25">
      <c r="C4885"/>
      <c r="D4885"/>
      <c r="E4885"/>
      <c r="AH4885"/>
      <c r="BG4885"/>
    </row>
    <row r="4886" spans="3:59" ht="15" x14ac:dyDescent="0.25">
      <c r="C4886"/>
      <c r="D4886"/>
      <c r="E4886"/>
      <c r="AH4886"/>
      <c r="BG4886"/>
    </row>
    <row r="4887" spans="3:59" ht="15" x14ac:dyDescent="0.25">
      <c r="C4887"/>
      <c r="D4887"/>
      <c r="E4887"/>
      <c r="AH4887"/>
      <c r="BG4887"/>
    </row>
    <row r="4888" spans="3:59" ht="15" x14ac:dyDescent="0.25">
      <c r="C4888"/>
      <c r="D4888"/>
      <c r="E4888"/>
      <c r="AH4888"/>
      <c r="BG4888"/>
    </row>
    <row r="4889" spans="3:59" ht="15" x14ac:dyDescent="0.25">
      <c r="C4889"/>
      <c r="D4889"/>
      <c r="E4889"/>
      <c r="AH4889"/>
      <c r="BG4889"/>
    </row>
    <row r="4890" spans="3:59" ht="15" x14ac:dyDescent="0.25">
      <c r="C4890"/>
      <c r="D4890"/>
      <c r="E4890"/>
      <c r="AH4890"/>
      <c r="BG4890"/>
    </row>
    <row r="4891" spans="3:59" ht="15" x14ac:dyDescent="0.25">
      <c r="C4891"/>
      <c r="D4891"/>
      <c r="E4891"/>
      <c r="AH4891"/>
      <c r="BG4891"/>
    </row>
    <row r="4892" spans="3:59" ht="15" x14ac:dyDescent="0.25">
      <c r="C4892"/>
      <c r="D4892"/>
      <c r="E4892"/>
      <c r="AH4892"/>
      <c r="BG4892"/>
    </row>
    <row r="4893" spans="3:59" ht="15" x14ac:dyDescent="0.25">
      <c r="C4893"/>
      <c r="D4893"/>
      <c r="E4893"/>
      <c r="AH4893"/>
      <c r="BG4893"/>
    </row>
    <row r="4894" spans="3:59" ht="15" x14ac:dyDescent="0.25">
      <c r="C4894"/>
      <c r="D4894"/>
      <c r="E4894"/>
      <c r="AH4894"/>
      <c r="BG4894"/>
    </row>
    <row r="4895" spans="3:59" ht="15" x14ac:dyDescent="0.25">
      <c r="C4895"/>
      <c r="D4895"/>
      <c r="E4895"/>
      <c r="AH4895"/>
      <c r="BG4895"/>
    </row>
    <row r="4896" spans="3:59" ht="15" x14ac:dyDescent="0.25">
      <c r="C4896"/>
      <c r="D4896"/>
      <c r="E4896"/>
      <c r="AH4896"/>
      <c r="BG4896"/>
    </row>
    <row r="4897" spans="3:59" ht="15" x14ac:dyDescent="0.25">
      <c r="C4897"/>
      <c r="D4897"/>
      <c r="E4897"/>
      <c r="AH4897"/>
      <c r="BG4897"/>
    </row>
    <row r="4898" spans="3:59" ht="15" x14ac:dyDescent="0.25">
      <c r="C4898"/>
      <c r="D4898"/>
      <c r="E4898"/>
      <c r="AH4898"/>
      <c r="BG4898"/>
    </row>
    <row r="4899" spans="3:59" ht="15" x14ac:dyDescent="0.25">
      <c r="C4899"/>
      <c r="D4899"/>
      <c r="E4899"/>
      <c r="AH4899"/>
      <c r="BG4899"/>
    </row>
    <row r="4900" spans="3:59" ht="15" x14ac:dyDescent="0.25">
      <c r="C4900"/>
      <c r="D4900"/>
      <c r="E4900"/>
      <c r="AH4900"/>
      <c r="BG4900"/>
    </row>
    <row r="4901" spans="3:59" ht="15" x14ac:dyDescent="0.25">
      <c r="C4901"/>
      <c r="D4901"/>
      <c r="E4901"/>
      <c r="AH4901"/>
      <c r="BG4901"/>
    </row>
    <row r="4902" spans="3:59" ht="15" x14ac:dyDescent="0.25">
      <c r="C4902"/>
      <c r="D4902"/>
      <c r="E4902"/>
      <c r="AH4902"/>
      <c r="BG4902"/>
    </row>
    <row r="4903" spans="3:59" ht="15" x14ac:dyDescent="0.25">
      <c r="C4903"/>
      <c r="D4903"/>
      <c r="E4903"/>
      <c r="AH4903"/>
      <c r="BG4903"/>
    </row>
    <row r="4904" spans="3:59" ht="15" x14ac:dyDescent="0.25">
      <c r="C4904"/>
      <c r="D4904"/>
      <c r="E4904"/>
      <c r="AH4904"/>
      <c r="BG4904"/>
    </row>
    <row r="4905" spans="3:59" ht="15" x14ac:dyDescent="0.25">
      <c r="C4905"/>
      <c r="D4905"/>
      <c r="E4905"/>
      <c r="AH4905"/>
      <c r="BG4905"/>
    </row>
    <row r="4906" spans="3:59" ht="15" x14ac:dyDescent="0.25">
      <c r="C4906"/>
      <c r="D4906"/>
      <c r="E4906"/>
      <c r="AH4906"/>
      <c r="BG4906"/>
    </row>
    <row r="4907" spans="3:59" ht="15" x14ac:dyDescent="0.25">
      <c r="C4907"/>
      <c r="D4907"/>
      <c r="E4907"/>
      <c r="AH4907"/>
      <c r="BG4907"/>
    </row>
    <row r="4908" spans="3:59" ht="15" x14ac:dyDescent="0.25">
      <c r="C4908"/>
      <c r="D4908"/>
      <c r="E4908"/>
      <c r="AH4908"/>
      <c r="BG4908"/>
    </row>
    <row r="4909" spans="3:59" ht="15" x14ac:dyDescent="0.25">
      <c r="C4909"/>
      <c r="D4909"/>
      <c r="E4909"/>
      <c r="AH4909"/>
      <c r="BG4909"/>
    </row>
    <row r="4910" spans="3:59" ht="15" x14ac:dyDescent="0.25">
      <c r="C4910"/>
      <c r="D4910"/>
      <c r="E4910"/>
      <c r="AH4910"/>
      <c r="BG4910"/>
    </row>
    <row r="4911" spans="3:59" ht="15" x14ac:dyDescent="0.25">
      <c r="C4911"/>
      <c r="D4911"/>
      <c r="E4911"/>
      <c r="AH4911"/>
      <c r="BG4911"/>
    </row>
    <row r="4912" spans="3:59" ht="15" x14ac:dyDescent="0.25">
      <c r="C4912"/>
      <c r="D4912"/>
      <c r="E4912"/>
      <c r="AH4912"/>
      <c r="BG4912"/>
    </row>
    <row r="4913" spans="3:59" ht="15" x14ac:dyDescent="0.25">
      <c r="C4913"/>
      <c r="D4913"/>
      <c r="E4913"/>
      <c r="AH4913"/>
      <c r="BG4913"/>
    </row>
    <row r="4914" spans="3:59" ht="15" x14ac:dyDescent="0.25">
      <c r="C4914"/>
      <c r="D4914"/>
      <c r="E4914"/>
      <c r="AH4914"/>
      <c r="BG4914"/>
    </row>
    <row r="4915" spans="3:59" ht="15" x14ac:dyDescent="0.25">
      <c r="C4915"/>
      <c r="D4915"/>
      <c r="E4915"/>
      <c r="AH4915"/>
      <c r="BG4915"/>
    </row>
    <row r="4916" spans="3:59" ht="15" x14ac:dyDescent="0.25">
      <c r="C4916"/>
      <c r="D4916"/>
      <c r="E4916"/>
      <c r="AH4916"/>
      <c r="BG4916"/>
    </row>
    <row r="4917" spans="3:59" ht="15" x14ac:dyDescent="0.25">
      <c r="C4917"/>
      <c r="D4917"/>
      <c r="E4917"/>
      <c r="AH4917"/>
      <c r="BG4917"/>
    </row>
    <row r="4918" spans="3:59" ht="15" x14ac:dyDescent="0.25">
      <c r="C4918"/>
      <c r="D4918"/>
      <c r="E4918"/>
      <c r="AH4918"/>
      <c r="BG4918"/>
    </row>
    <row r="4919" spans="3:59" ht="15" x14ac:dyDescent="0.25">
      <c r="C4919"/>
      <c r="D4919"/>
      <c r="E4919"/>
      <c r="AH4919"/>
      <c r="BG4919"/>
    </row>
    <row r="4920" spans="3:59" ht="15" x14ac:dyDescent="0.25">
      <c r="C4920"/>
      <c r="D4920"/>
      <c r="E4920"/>
      <c r="AH4920"/>
      <c r="BG4920"/>
    </row>
    <row r="4921" spans="3:59" ht="15" x14ac:dyDescent="0.25">
      <c r="C4921"/>
      <c r="D4921"/>
      <c r="E4921"/>
      <c r="AH4921"/>
      <c r="BG4921"/>
    </row>
    <row r="4922" spans="3:59" ht="15" x14ac:dyDescent="0.25">
      <c r="C4922"/>
      <c r="D4922"/>
      <c r="E4922"/>
      <c r="AH4922"/>
      <c r="BG4922"/>
    </row>
    <row r="4923" spans="3:59" ht="15" x14ac:dyDescent="0.25">
      <c r="C4923"/>
      <c r="D4923"/>
      <c r="E4923"/>
      <c r="AH4923"/>
      <c r="BG4923"/>
    </row>
    <row r="4924" spans="3:59" ht="15" x14ac:dyDescent="0.25">
      <c r="C4924"/>
      <c r="D4924"/>
      <c r="E4924"/>
      <c r="AH4924"/>
      <c r="BG4924"/>
    </row>
    <row r="4925" spans="3:59" ht="15" x14ac:dyDescent="0.25">
      <c r="C4925"/>
      <c r="D4925"/>
      <c r="E4925"/>
      <c r="AH4925"/>
      <c r="BG4925"/>
    </row>
    <row r="4926" spans="3:59" ht="15" x14ac:dyDescent="0.25">
      <c r="C4926"/>
      <c r="D4926"/>
      <c r="E4926"/>
      <c r="AH4926"/>
      <c r="BG4926"/>
    </row>
    <row r="4927" spans="3:59" ht="15" x14ac:dyDescent="0.25">
      <c r="C4927"/>
      <c r="D4927"/>
      <c r="E4927"/>
      <c r="AH4927"/>
      <c r="BG4927"/>
    </row>
    <row r="4928" spans="3:59" ht="15" x14ac:dyDescent="0.25">
      <c r="C4928"/>
      <c r="D4928"/>
      <c r="E4928"/>
      <c r="AH4928"/>
      <c r="BG4928"/>
    </row>
    <row r="4929" spans="3:59" ht="15" x14ac:dyDescent="0.25">
      <c r="C4929"/>
      <c r="D4929"/>
      <c r="E4929"/>
      <c r="AH4929"/>
      <c r="BG4929"/>
    </row>
    <row r="4930" spans="3:59" ht="15" x14ac:dyDescent="0.25">
      <c r="C4930"/>
      <c r="D4930"/>
      <c r="E4930"/>
      <c r="AH4930"/>
      <c r="BG4930"/>
    </row>
    <row r="4931" spans="3:59" ht="15" x14ac:dyDescent="0.25">
      <c r="C4931"/>
      <c r="D4931"/>
      <c r="E4931"/>
      <c r="AH4931"/>
      <c r="BG4931"/>
    </row>
    <row r="4932" spans="3:59" ht="15" x14ac:dyDescent="0.25">
      <c r="C4932"/>
      <c r="D4932"/>
      <c r="E4932"/>
      <c r="AH4932"/>
      <c r="BG4932"/>
    </row>
    <row r="4933" spans="3:59" ht="15" x14ac:dyDescent="0.25">
      <c r="C4933"/>
      <c r="D4933"/>
      <c r="E4933"/>
      <c r="AH4933"/>
      <c r="BG4933"/>
    </row>
    <row r="4934" spans="3:59" ht="15" x14ac:dyDescent="0.25">
      <c r="C4934"/>
      <c r="D4934"/>
      <c r="E4934"/>
      <c r="AH4934"/>
      <c r="BG4934"/>
    </row>
    <row r="4935" spans="3:59" ht="15" x14ac:dyDescent="0.25">
      <c r="C4935"/>
      <c r="D4935"/>
      <c r="E4935"/>
      <c r="AH4935"/>
      <c r="BG4935"/>
    </row>
    <row r="4936" spans="3:59" ht="15" x14ac:dyDescent="0.25">
      <c r="C4936"/>
      <c r="D4936"/>
      <c r="E4936"/>
      <c r="AH4936"/>
      <c r="BG4936"/>
    </row>
    <row r="4937" spans="3:59" ht="15" x14ac:dyDescent="0.25">
      <c r="C4937"/>
      <c r="D4937"/>
      <c r="E4937"/>
      <c r="AH4937"/>
      <c r="BG4937"/>
    </row>
    <row r="4938" spans="3:59" ht="15" x14ac:dyDescent="0.25">
      <c r="C4938"/>
      <c r="D4938"/>
      <c r="E4938"/>
      <c r="AH4938"/>
      <c r="BG4938"/>
    </row>
    <row r="4939" spans="3:59" ht="15" x14ac:dyDescent="0.25">
      <c r="C4939"/>
      <c r="D4939"/>
      <c r="E4939"/>
      <c r="AH4939"/>
      <c r="BG4939"/>
    </row>
    <row r="4940" spans="3:59" ht="15" x14ac:dyDescent="0.25">
      <c r="C4940"/>
      <c r="D4940"/>
      <c r="E4940"/>
      <c r="AH4940"/>
      <c r="BG4940"/>
    </row>
    <row r="4941" spans="3:59" ht="15" x14ac:dyDescent="0.25">
      <c r="C4941"/>
      <c r="D4941"/>
      <c r="E4941"/>
      <c r="AH4941"/>
      <c r="BG4941"/>
    </row>
    <row r="4942" spans="3:59" ht="15" x14ac:dyDescent="0.25">
      <c r="C4942"/>
      <c r="D4942"/>
      <c r="E4942"/>
      <c r="AH4942"/>
      <c r="BG4942"/>
    </row>
    <row r="4943" spans="3:59" ht="15" x14ac:dyDescent="0.25">
      <c r="C4943"/>
      <c r="D4943"/>
      <c r="E4943"/>
      <c r="AH4943"/>
      <c r="BG4943"/>
    </row>
    <row r="4944" spans="3:59" ht="15" x14ac:dyDescent="0.25">
      <c r="C4944"/>
      <c r="D4944"/>
      <c r="E4944"/>
      <c r="AH4944"/>
      <c r="BG4944"/>
    </row>
    <row r="4945" spans="3:59" ht="15" x14ac:dyDescent="0.25">
      <c r="C4945"/>
      <c r="D4945"/>
      <c r="E4945"/>
      <c r="AH4945"/>
      <c r="BG4945"/>
    </row>
    <row r="4946" spans="3:59" ht="15" x14ac:dyDescent="0.25">
      <c r="C4946"/>
      <c r="D4946"/>
      <c r="E4946"/>
      <c r="AH4946"/>
      <c r="BG4946"/>
    </row>
    <row r="4947" spans="3:59" ht="15" x14ac:dyDescent="0.25">
      <c r="C4947"/>
      <c r="D4947"/>
      <c r="E4947"/>
      <c r="AH4947"/>
      <c r="BG4947"/>
    </row>
    <row r="4948" spans="3:59" ht="15" x14ac:dyDescent="0.25">
      <c r="C4948"/>
      <c r="D4948"/>
      <c r="E4948"/>
      <c r="AH4948"/>
      <c r="BG4948"/>
    </row>
    <row r="4949" spans="3:59" ht="15" x14ac:dyDescent="0.25">
      <c r="C4949"/>
      <c r="D4949"/>
      <c r="E4949"/>
      <c r="AH4949"/>
      <c r="BG4949"/>
    </row>
    <row r="4950" spans="3:59" ht="15" x14ac:dyDescent="0.25">
      <c r="C4950"/>
      <c r="D4950"/>
      <c r="E4950"/>
      <c r="AH4950"/>
      <c r="BG4950"/>
    </row>
    <row r="4951" spans="3:59" ht="15" x14ac:dyDescent="0.25">
      <c r="C4951"/>
      <c r="D4951"/>
      <c r="E4951"/>
      <c r="AH4951"/>
      <c r="BG4951"/>
    </row>
    <row r="4952" spans="3:59" ht="15" x14ac:dyDescent="0.25">
      <c r="C4952"/>
      <c r="D4952"/>
      <c r="E4952"/>
      <c r="AH4952"/>
      <c r="BG4952"/>
    </row>
    <row r="4953" spans="3:59" ht="15" x14ac:dyDescent="0.25">
      <c r="C4953"/>
      <c r="D4953"/>
      <c r="E4953"/>
      <c r="AH4953"/>
      <c r="BG4953"/>
    </row>
    <row r="4954" spans="3:59" ht="15" x14ac:dyDescent="0.25">
      <c r="C4954"/>
      <c r="D4954"/>
      <c r="E4954"/>
      <c r="AH4954"/>
      <c r="BG4954"/>
    </row>
    <row r="4955" spans="3:59" ht="15" x14ac:dyDescent="0.25">
      <c r="C4955"/>
      <c r="D4955"/>
      <c r="E4955"/>
      <c r="AH4955"/>
      <c r="BG4955"/>
    </row>
    <row r="4956" spans="3:59" ht="15" x14ac:dyDescent="0.25">
      <c r="C4956"/>
      <c r="D4956"/>
      <c r="E4956"/>
      <c r="AH4956"/>
      <c r="BG4956"/>
    </row>
    <row r="4957" spans="3:59" ht="15" x14ac:dyDescent="0.25">
      <c r="C4957"/>
      <c r="D4957"/>
      <c r="E4957"/>
      <c r="AH4957"/>
      <c r="BG4957"/>
    </row>
    <row r="4958" spans="3:59" ht="15" x14ac:dyDescent="0.25">
      <c r="C4958"/>
      <c r="D4958"/>
      <c r="E4958"/>
      <c r="AH4958"/>
      <c r="BG4958"/>
    </row>
    <row r="4959" spans="3:59" ht="15" x14ac:dyDescent="0.25">
      <c r="C4959"/>
      <c r="D4959"/>
      <c r="E4959"/>
      <c r="AH4959"/>
      <c r="BG4959"/>
    </row>
    <row r="4960" spans="3:59" ht="15" x14ac:dyDescent="0.25">
      <c r="C4960"/>
      <c r="D4960"/>
      <c r="E4960"/>
      <c r="AH4960"/>
      <c r="BG4960"/>
    </row>
    <row r="4961" spans="3:59" ht="15" x14ac:dyDescent="0.25">
      <c r="C4961"/>
      <c r="D4961"/>
      <c r="E4961"/>
      <c r="AH4961"/>
      <c r="BG4961"/>
    </row>
    <row r="4962" spans="3:59" ht="15" x14ac:dyDescent="0.25">
      <c r="C4962"/>
      <c r="D4962"/>
      <c r="E4962"/>
      <c r="AH4962"/>
      <c r="BG4962"/>
    </row>
    <row r="4963" spans="3:59" ht="15" x14ac:dyDescent="0.25">
      <c r="C4963"/>
      <c r="D4963"/>
      <c r="E4963"/>
      <c r="AH4963"/>
      <c r="BG4963"/>
    </row>
    <row r="4964" spans="3:59" ht="15" x14ac:dyDescent="0.25">
      <c r="C4964"/>
      <c r="D4964"/>
      <c r="E4964"/>
      <c r="AH4964"/>
      <c r="BG4964"/>
    </row>
    <row r="4965" spans="3:59" ht="15" x14ac:dyDescent="0.25">
      <c r="C4965"/>
      <c r="D4965"/>
      <c r="E4965"/>
      <c r="AH4965"/>
      <c r="BG4965"/>
    </row>
    <row r="4966" spans="3:59" ht="15" x14ac:dyDescent="0.25">
      <c r="C4966"/>
      <c r="D4966"/>
      <c r="E4966"/>
      <c r="AH4966"/>
      <c r="BG4966"/>
    </row>
    <row r="4967" spans="3:59" ht="15" x14ac:dyDescent="0.25">
      <c r="C4967"/>
      <c r="D4967"/>
      <c r="E4967"/>
      <c r="AH4967"/>
      <c r="BG4967"/>
    </row>
    <row r="4968" spans="3:59" ht="15" x14ac:dyDescent="0.25">
      <c r="C4968"/>
      <c r="D4968"/>
      <c r="E4968"/>
      <c r="AH4968"/>
      <c r="BG4968"/>
    </row>
    <row r="4969" spans="3:59" ht="15" x14ac:dyDescent="0.25">
      <c r="C4969"/>
      <c r="D4969"/>
      <c r="E4969"/>
      <c r="AH4969"/>
      <c r="BG4969"/>
    </row>
    <row r="4970" spans="3:59" ht="15" x14ac:dyDescent="0.25">
      <c r="C4970"/>
      <c r="D4970"/>
      <c r="E4970"/>
      <c r="AH4970"/>
      <c r="BG4970"/>
    </row>
    <row r="4971" spans="3:59" ht="15" x14ac:dyDescent="0.25">
      <c r="C4971"/>
      <c r="D4971"/>
      <c r="E4971"/>
      <c r="AH4971"/>
      <c r="BG4971"/>
    </row>
    <row r="4972" spans="3:59" ht="15" x14ac:dyDescent="0.25">
      <c r="C4972"/>
      <c r="D4972"/>
      <c r="E4972"/>
      <c r="AH4972"/>
      <c r="BG4972"/>
    </row>
    <row r="4973" spans="3:59" ht="15" x14ac:dyDescent="0.25">
      <c r="C4973"/>
      <c r="D4973"/>
      <c r="E4973"/>
      <c r="AH4973"/>
      <c r="BG4973"/>
    </row>
    <row r="4974" spans="3:59" ht="15" x14ac:dyDescent="0.25">
      <c r="C4974"/>
      <c r="D4974"/>
      <c r="E4974"/>
      <c r="AH4974"/>
      <c r="BG4974"/>
    </row>
    <row r="4975" spans="3:59" ht="15" x14ac:dyDescent="0.25">
      <c r="C4975"/>
      <c r="D4975"/>
      <c r="E4975"/>
      <c r="AH4975"/>
      <c r="BG4975"/>
    </row>
    <row r="4976" spans="3:59" ht="15" x14ac:dyDescent="0.25">
      <c r="C4976"/>
      <c r="D4976"/>
      <c r="E4976"/>
      <c r="AH4976"/>
      <c r="BG4976"/>
    </row>
    <row r="4977" spans="3:59" ht="15" x14ac:dyDescent="0.25">
      <c r="C4977"/>
      <c r="D4977"/>
      <c r="E4977"/>
      <c r="AH4977"/>
      <c r="BG4977"/>
    </row>
    <row r="4978" spans="3:59" ht="15" x14ac:dyDescent="0.25">
      <c r="C4978"/>
      <c r="D4978"/>
      <c r="E4978"/>
      <c r="AH4978"/>
      <c r="BG4978"/>
    </row>
    <row r="4979" spans="3:59" ht="15" x14ac:dyDescent="0.25">
      <c r="C4979"/>
      <c r="D4979"/>
      <c r="E4979"/>
      <c r="AH4979"/>
      <c r="BG4979"/>
    </row>
    <row r="4980" spans="3:59" ht="15" x14ac:dyDescent="0.25">
      <c r="C4980"/>
      <c r="D4980"/>
      <c r="E4980"/>
      <c r="AH4980"/>
      <c r="BG4980"/>
    </row>
    <row r="4981" spans="3:59" ht="15" x14ac:dyDescent="0.25">
      <c r="C4981"/>
      <c r="D4981"/>
      <c r="E4981"/>
      <c r="AH4981"/>
      <c r="BG4981"/>
    </row>
    <row r="4982" spans="3:59" ht="15" x14ac:dyDescent="0.25">
      <c r="C4982"/>
      <c r="D4982"/>
      <c r="E4982"/>
      <c r="AH4982"/>
      <c r="BG4982"/>
    </row>
    <row r="4983" spans="3:59" ht="15" x14ac:dyDescent="0.25">
      <c r="C4983"/>
      <c r="D4983"/>
      <c r="E4983"/>
      <c r="AH4983"/>
      <c r="BG4983"/>
    </row>
    <row r="4984" spans="3:59" ht="15" x14ac:dyDescent="0.25">
      <c r="C4984"/>
      <c r="D4984"/>
      <c r="E4984"/>
      <c r="AH4984"/>
      <c r="BG4984"/>
    </row>
    <row r="4985" spans="3:59" ht="15" x14ac:dyDescent="0.25">
      <c r="C4985"/>
      <c r="D4985"/>
      <c r="E4985"/>
      <c r="AH4985"/>
      <c r="BG4985"/>
    </row>
    <row r="4986" spans="3:59" ht="15" x14ac:dyDescent="0.25">
      <c r="C4986"/>
      <c r="D4986"/>
      <c r="E4986"/>
      <c r="AH4986"/>
      <c r="BG4986"/>
    </row>
    <row r="4987" spans="3:59" ht="15" x14ac:dyDescent="0.25">
      <c r="C4987"/>
      <c r="D4987"/>
      <c r="E4987"/>
      <c r="AH4987"/>
      <c r="BG4987"/>
    </row>
    <row r="4988" spans="3:59" ht="15" x14ac:dyDescent="0.25">
      <c r="C4988"/>
      <c r="D4988"/>
      <c r="E4988"/>
      <c r="AH4988"/>
      <c r="BG4988"/>
    </row>
    <row r="4989" spans="3:59" ht="15" x14ac:dyDescent="0.25">
      <c r="C4989"/>
      <c r="D4989"/>
      <c r="E4989"/>
      <c r="AH4989"/>
      <c r="BG4989"/>
    </row>
    <row r="4990" spans="3:59" ht="15" x14ac:dyDescent="0.25">
      <c r="C4990"/>
      <c r="D4990"/>
      <c r="E4990"/>
      <c r="AH4990"/>
      <c r="BG4990"/>
    </row>
    <row r="4991" spans="3:59" ht="15" x14ac:dyDescent="0.25">
      <c r="C4991"/>
      <c r="D4991"/>
      <c r="E4991"/>
      <c r="AH4991"/>
      <c r="BG4991"/>
    </row>
    <row r="4992" spans="3:59" ht="15" x14ac:dyDescent="0.25">
      <c r="C4992"/>
      <c r="D4992"/>
      <c r="E4992"/>
      <c r="AH4992"/>
      <c r="BG4992"/>
    </row>
    <row r="4993" spans="3:59" ht="15" x14ac:dyDescent="0.25">
      <c r="C4993"/>
      <c r="D4993"/>
      <c r="E4993"/>
      <c r="AH4993"/>
      <c r="BG4993"/>
    </row>
    <row r="4994" spans="3:59" ht="15" x14ac:dyDescent="0.25">
      <c r="C4994"/>
      <c r="D4994"/>
      <c r="E4994"/>
      <c r="AH4994"/>
      <c r="BG4994"/>
    </row>
    <row r="4995" spans="3:59" ht="15" x14ac:dyDescent="0.25">
      <c r="C4995"/>
      <c r="D4995"/>
      <c r="E4995"/>
      <c r="AH4995"/>
      <c r="BG4995"/>
    </row>
    <row r="4996" spans="3:59" ht="15" x14ac:dyDescent="0.25">
      <c r="C4996"/>
      <c r="D4996"/>
      <c r="E4996"/>
      <c r="AH4996"/>
      <c r="BG4996"/>
    </row>
    <row r="4997" spans="3:59" ht="15" x14ac:dyDescent="0.25">
      <c r="C4997"/>
      <c r="D4997"/>
      <c r="E4997"/>
      <c r="AH4997"/>
      <c r="BG4997"/>
    </row>
    <row r="4998" spans="3:59" ht="15" x14ac:dyDescent="0.25">
      <c r="C4998"/>
      <c r="D4998"/>
      <c r="E4998"/>
      <c r="AH4998"/>
      <c r="BG4998"/>
    </row>
    <row r="4999" spans="3:59" ht="15" x14ac:dyDescent="0.25">
      <c r="C4999"/>
      <c r="D4999"/>
      <c r="E4999"/>
      <c r="AH4999"/>
      <c r="BG4999"/>
    </row>
    <row r="5000" spans="3:59" ht="15" x14ac:dyDescent="0.25">
      <c r="C5000"/>
      <c r="D5000"/>
      <c r="E5000"/>
      <c r="AH5000"/>
      <c r="BG5000"/>
    </row>
    <row r="5001" spans="3:59" ht="15" x14ac:dyDescent="0.25">
      <c r="C5001"/>
      <c r="D5001"/>
      <c r="E5001"/>
      <c r="AH5001"/>
      <c r="BG5001"/>
    </row>
    <row r="5002" spans="3:59" ht="15" x14ac:dyDescent="0.25">
      <c r="C5002"/>
      <c r="D5002"/>
      <c r="E5002"/>
      <c r="AH5002"/>
      <c r="BG5002"/>
    </row>
    <row r="5003" spans="3:59" ht="15" x14ac:dyDescent="0.25">
      <c r="C5003"/>
      <c r="D5003"/>
      <c r="E5003"/>
      <c r="AH5003"/>
      <c r="BG5003"/>
    </row>
    <row r="5004" spans="3:59" ht="15" x14ac:dyDescent="0.25">
      <c r="C5004"/>
      <c r="D5004"/>
      <c r="E5004"/>
      <c r="AH5004"/>
      <c r="BG5004"/>
    </row>
    <row r="5005" spans="3:59" ht="15" x14ac:dyDescent="0.25">
      <c r="C5005"/>
      <c r="D5005"/>
      <c r="E5005"/>
      <c r="AH5005"/>
      <c r="BG5005"/>
    </row>
    <row r="5006" spans="3:59" ht="15" x14ac:dyDescent="0.25">
      <c r="C5006"/>
      <c r="D5006"/>
      <c r="E5006"/>
      <c r="AH5006"/>
      <c r="BG5006"/>
    </row>
    <row r="5007" spans="3:59" ht="15" x14ac:dyDescent="0.25">
      <c r="C5007"/>
      <c r="D5007"/>
      <c r="E5007"/>
      <c r="AH5007"/>
      <c r="BG5007"/>
    </row>
    <row r="5008" spans="3:59" ht="15" x14ac:dyDescent="0.25">
      <c r="C5008"/>
      <c r="D5008"/>
      <c r="E5008"/>
      <c r="AH5008"/>
      <c r="BG5008"/>
    </row>
    <row r="5009" spans="3:59" ht="15" x14ac:dyDescent="0.25">
      <c r="C5009"/>
      <c r="D5009"/>
      <c r="E5009"/>
      <c r="AH5009"/>
      <c r="BG5009"/>
    </row>
    <row r="5010" spans="3:59" ht="15" x14ac:dyDescent="0.25">
      <c r="C5010"/>
      <c r="D5010"/>
      <c r="E5010"/>
      <c r="AH5010"/>
      <c r="BG5010"/>
    </row>
    <row r="5011" spans="3:59" ht="15" x14ac:dyDescent="0.25">
      <c r="C5011"/>
      <c r="D5011"/>
      <c r="E5011"/>
      <c r="AH5011"/>
      <c r="BG5011"/>
    </row>
    <row r="5012" spans="3:59" ht="15" x14ac:dyDescent="0.25">
      <c r="C5012"/>
      <c r="D5012"/>
      <c r="E5012"/>
      <c r="AH5012"/>
      <c r="BG5012"/>
    </row>
    <row r="5013" spans="3:59" ht="15" x14ac:dyDescent="0.25">
      <c r="C5013"/>
      <c r="D5013"/>
      <c r="E5013"/>
      <c r="AH5013"/>
      <c r="BG5013"/>
    </row>
    <row r="5014" spans="3:59" ht="15" x14ac:dyDescent="0.25">
      <c r="C5014"/>
      <c r="D5014"/>
      <c r="E5014"/>
      <c r="AH5014"/>
      <c r="BG5014"/>
    </row>
    <row r="5015" spans="3:59" ht="15" x14ac:dyDescent="0.25">
      <c r="C5015"/>
      <c r="D5015"/>
      <c r="E5015"/>
      <c r="AH5015"/>
      <c r="BG5015"/>
    </row>
    <row r="5016" spans="3:59" ht="15" x14ac:dyDescent="0.25">
      <c r="C5016"/>
      <c r="D5016"/>
      <c r="E5016"/>
      <c r="AH5016"/>
      <c r="BG5016"/>
    </row>
    <row r="5017" spans="3:59" ht="15" x14ac:dyDescent="0.25">
      <c r="C5017"/>
      <c r="D5017"/>
      <c r="E5017"/>
      <c r="AH5017"/>
      <c r="BG5017"/>
    </row>
    <row r="5018" spans="3:59" ht="15" x14ac:dyDescent="0.25">
      <c r="C5018"/>
      <c r="D5018"/>
      <c r="E5018"/>
      <c r="AH5018"/>
      <c r="BG5018"/>
    </row>
    <row r="5019" spans="3:59" ht="15" x14ac:dyDescent="0.25">
      <c r="C5019"/>
      <c r="D5019"/>
      <c r="E5019"/>
      <c r="AH5019"/>
      <c r="BG5019"/>
    </row>
    <row r="5020" spans="3:59" ht="15" x14ac:dyDescent="0.25">
      <c r="C5020"/>
      <c r="D5020"/>
      <c r="E5020"/>
      <c r="AH5020"/>
      <c r="BG5020"/>
    </row>
    <row r="5021" spans="3:59" ht="15" x14ac:dyDescent="0.25">
      <c r="C5021"/>
      <c r="D5021"/>
      <c r="E5021"/>
      <c r="AH5021"/>
      <c r="BG5021"/>
    </row>
    <row r="5022" spans="3:59" ht="15" x14ac:dyDescent="0.25">
      <c r="C5022"/>
      <c r="D5022"/>
      <c r="E5022"/>
      <c r="AH5022"/>
      <c r="BG5022"/>
    </row>
    <row r="5023" spans="3:59" ht="15" x14ac:dyDescent="0.25">
      <c r="C5023"/>
      <c r="D5023"/>
      <c r="E5023"/>
      <c r="AH5023"/>
      <c r="BG5023"/>
    </row>
    <row r="5024" spans="3:59" ht="15" x14ac:dyDescent="0.25">
      <c r="C5024"/>
      <c r="D5024"/>
      <c r="E5024"/>
      <c r="AH5024"/>
      <c r="BG5024"/>
    </row>
    <row r="5025" spans="3:59" ht="15" x14ac:dyDescent="0.25">
      <c r="C5025"/>
      <c r="D5025"/>
      <c r="E5025"/>
      <c r="AH5025"/>
      <c r="BG5025"/>
    </row>
    <row r="5026" spans="3:59" ht="15" x14ac:dyDescent="0.25">
      <c r="C5026"/>
      <c r="D5026"/>
      <c r="E5026"/>
      <c r="AH5026"/>
      <c r="BG5026"/>
    </row>
    <row r="5027" spans="3:59" ht="15" x14ac:dyDescent="0.25">
      <c r="C5027"/>
      <c r="D5027"/>
      <c r="E5027"/>
      <c r="AH5027"/>
      <c r="BG5027"/>
    </row>
    <row r="5028" spans="3:59" ht="15" x14ac:dyDescent="0.25">
      <c r="C5028"/>
      <c r="D5028"/>
      <c r="E5028"/>
      <c r="AH5028"/>
      <c r="BG5028"/>
    </row>
    <row r="5029" spans="3:59" ht="15" x14ac:dyDescent="0.25">
      <c r="C5029"/>
      <c r="D5029"/>
      <c r="E5029"/>
      <c r="AH5029"/>
      <c r="BG5029"/>
    </row>
    <row r="5030" spans="3:59" ht="15" x14ac:dyDescent="0.25">
      <c r="C5030"/>
      <c r="D5030"/>
      <c r="E5030"/>
      <c r="AH5030"/>
      <c r="BG5030"/>
    </row>
    <row r="5031" spans="3:59" ht="15" x14ac:dyDescent="0.25">
      <c r="C5031"/>
      <c r="D5031"/>
      <c r="E5031"/>
      <c r="AH5031"/>
      <c r="BG5031"/>
    </row>
    <row r="5032" spans="3:59" ht="15" x14ac:dyDescent="0.25">
      <c r="C5032"/>
      <c r="D5032"/>
      <c r="E5032"/>
      <c r="AH5032"/>
      <c r="BG5032"/>
    </row>
    <row r="5033" spans="3:59" ht="15" x14ac:dyDescent="0.25">
      <c r="C5033"/>
      <c r="D5033"/>
      <c r="E5033"/>
      <c r="AH5033"/>
      <c r="BG5033"/>
    </row>
    <row r="5034" spans="3:59" ht="15" x14ac:dyDescent="0.25">
      <c r="C5034"/>
      <c r="D5034"/>
      <c r="E5034"/>
      <c r="AH5034"/>
      <c r="BG5034"/>
    </row>
    <row r="5035" spans="3:59" ht="15" x14ac:dyDescent="0.25">
      <c r="C5035"/>
      <c r="D5035"/>
      <c r="E5035"/>
      <c r="AH5035"/>
      <c r="BG5035"/>
    </row>
    <row r="5036" spans="3:59" ht="15" x14ac:dyDescent="0.25">
      <c r="C5036"/>
      <c r="D5036"/>
      <c r="E5036"/>
      <c r="AH5036"/>
      <c r="BG5036"/>
    </row>
    <row r="5037" spans="3:59" ht="15" x14ac:dyDescent="0.25">
      <c r="C5037"/>
      <c r="D5037"/>
      <c r="E5037"/>
      <c r="AH5037"/>
      <c r="BG5037"/>
    </row>
    <row r="5038" spans="3:59" ht="15" x14ac:dyDescent="0.25">
      <c r="C5038"/>
      <c r="D5038"/>
      <c r="E5038"/>
      <c r="AH5038"/>
      <c r="BG5038"/>
    </row>
    <row r="5039" spans="3:59" ht="15" x14ac:dyDescent="0.25">
      <c r="C5039"/>
      <c r="D5039"/>
      <c r="E5039"/>
      <c r="AH5039"/>
      <c r="BG5039"/>
    </row>
    <row r="5040" spans="3:59" ht="15" x14ac:dyDescent="0.25">
      <c r="C5040"/>
      <c r="D5040"/>
      <c r="E5040"/>
      <c r="AH5040"/>
      <c r="BG5040"/>
    </row>
    <row r="5041" spans="3:59" ht="15" x14ac:dyDescent="0.25">
      <c r="C5041"/>
      <c r="D5041"/>
      <c r="E5041"/>
      <c r="AH5041"/>
      <c r="BG5041"/>
    </row>
    <row r="5042" spans="3:59" ht="15" x14ac:dyDescent="0.25">
      <c r="C5042"/>
      <c r="D5042"/>
      <c r="E5042"/>
      <c r="AH5042"/>
      <c r="BG5042"/>
    </row>
    <row r="5043" spans="3:59" ht="15" x14ac:dyDescent="0.25">
      <c r="C5043"/>
      <c r="D5043"/>
      <c r="E5043"/>
      <c r="AH5043"/>
      <c r="BG5043"/>
    </row>
    <row r="5044" spans="3:59" ht="15" x14ac:dyDescent="0.25">
      <c r="C5044"/>
      <c r="D5044"/>
      <c r="E5044"/>
      <c r="AH5044"/>
      <c r="BG5044"/>
    </row>
    <row r="5045" spans="3:59" ht="15" x14ac:dyDescent="0.25">
      <c r="C5045"/>
      <c r="D5045"/>
      <c r="E5045"/>
      <c r="AH5045"/>
      <c r="BG5045"/>
    </row>
    <row r="5046" spans="3:59" ht="15" x14ac:dyDescent="0.25">
      <c r="C5046"/>
      <c r="D5046"/>
      <c r="E5046"/>
      <c r="AH5046"/>
      <c r="BG5046"/>
    </row>
    <row r="5047" spans="3:59" ht="15" x14ac:dyDescent="0.25">
      <c r="C5047"/>
      <c r="D5047"/>
      <c r="E5047"/>
      <c r="AH5047"/>
      <c r="BG5047"/>
    </row>
    <row r="5048" spans="3:59" ht="15" x14ac:dyDescent="0.25">
      <c r="C5048"/>
      <c r="D5048"/>
      <c r="E5048"/>
      <c r="AH5048"/>
      <c r="BG5048"/>
    </row>
    <row r="5049" spans="3:59" ht="15" x14ac:dyDescent="0.25">
      <c r="C5049"/>
      <c r="D5049"/>
      <c r="E5049"/>
      <c r="AH5049"/>
      <c r="BG5049"/>
    </row>
    <row r="5050" spans="3:59" ht="15" x14ac:dyDescent="0.25">
      <c r="C5050"/>
      <c r="D5050"/>
      <c r="E5050"/>
      <c r="AH5050"/>
      <c r="BG5050"/>
    </row>
    <row r="5051" spans="3:59" ht="15" x14ac:dyDescent="0.25">
      <c r="C5051"/>
      <c r="D5051"/>
      <c r="E5051"/>
      <c r="AH5051"/>
      <c r="BG5051"/>
    </row>
    <row r="5052" spans="3:59" ht="15" x14ac:dyDescent="0.25">
      <c r="C5052"/>
      <c r="D5052"/>
      <c r="E5052"/>
      <c r="AH5052"/>
      <c r="BG5052"/>
    </row>
    <row r="5053" spans="3:59" ht="15" x14ac:dyDescent="0.25">
      <c r="C5053"/>
      <c r="D5053"/>
      <c r="E5053"/>
      <c r="AH5053"/>
      <c r="BG5053"/>
    </row>
    <row r="5054" spans="3:59" ht="15" x14ac:dyDescent="0.25">
      <c r="C5054"/>
      <c r="D5054"/>
      <c r="E5054"/>
      <c r="AH5054"/>
      <c r="BG5054"/>
    </row>
    <row r="5055" spans="3:59" ht="15" x14ac:dyDescent="0.25">
      <c r="C5055"/>
      <c r="D5055"/>
      <c r="E5055"/>
      <c r="AH5055"/>
      <c r="BG5055"/>
    </row>
    <row r="5056" spans="3:59" ht="15" x14ac:dyDescent="0.25">
      <c r="C5056"/>
      <c r="D5056"/>
      <c r="E5056"/>
      <c r="AH5056"/>
      <c r="BG5056"/>
    </row>
    <row r="5057" spans="3:59" ht="15" x14ac:dyDescent="0.25">
      <c r="C5057"/>
      <c r="D5057"/>
      <c r="E5057"/>
      <c r="AH5057"/>
      <c r="BG5057"/>
    </row>
    <row r="5058" spans="3:59" ht="15" x14ac:dyDescent="0.25">
      <c r="C5058"/>
      <c r="D5058"/>
      <c r="E5058"/>
      <c r="AH5058"/>
      <c r="BG5058"/>
    </row>
    <row r="5059" spans="3:59" ht="15" x14ac:dyDescent="0.25">
      <c r="C5059"/>
      <c r="D5059"/>
      <c r="E5059"/>
      <c r="AH5059"/>
      <c r="BG5059"/>
    </row>
    <row r="5060" spans="3:59" ht="15" x14ac:dyDescent="0.25">
      <c r="C5060"/>
      <c r="D5060"/>
      <c r="E5060"/>
      <c r="AH5060"/>
      <c r="BG5060"/>
    </row>
    <row r="5061" spans="3:59" ht="15" x14ac:dyDescent="0.25">
      <c r="C5061"/>
      <c r="D5061"/>
      <c r="E5061"/>
      <c r="AH5061"/>
      <c r="BG5061"/>
    </row>
    <row r="5062" spans="3:59" ht="15" x14ac:dyDescent="0.25">
      <c r="C5062"/>
      <c r="D5062"/>
      <c r="E5062"/>
      <c r="AH5062"/>
      <c r="BG5062"/>
    </row>
    <row r="5063" spans="3:59" ht="15" x14ac:dyDescent="0.25">
      <c r="C5063"/>
      <c r="D5063"/>
      <c r="E5063"/>
      <c r="AH5063"/>
      <c r="BG5063"/>
    </row>
    <row r="5064" spans="3:59" ht="15" x14ac:dyDescent="0.25">
      <c r="C5064"/>
      <c r="D5064"/>
      <c r="E5064"/>
      <c r="AH5064"/>
      <c r="BG5064"/>
    </row>
    <row r="5065" spans="3:59" ht="15" x14ac:dyDescent="0.25">
      <c r="C5065"/>
      <c r="D5065"/>
      <c r="E5065"/>
      <c r="AH5065"/>
      <c r="BG5065"/>
    </row>
    <row r="5066" spans="3:59" ht="15" x14ac:dyDescent="0.25">
      <c r="C5066"/>
      <c r="D5066"/>
      <c r="E5066"/>
      <c r="AH5066"/>
      <c r="BG5066"/>
    </row>
    <row r="5067" spans="3:59" ht="15" x14ac:dyDescent="0.25">
      <c r="C5067"/>
      <c r="D5067"/>
      <c r="E5067"/>
      <c r="AH5067"/>
      <c r="BG5067"/>
    </row>
    <row r="5068" spans="3:59" ht="15" x14ac:dyDescent="0.25">
      <c r="C5068"/>
      <c r="D5068"/>
      <c r="E5068"/>
      <c r="AH5068"/>
      <c r="BG5068"/>
    </row>
    <row r="5069" spans="3:59" ht="15" x14ac:dyDescent="0.25">
      <c r="C5069"/>
      <c r="D5069"/>
      <c r="E5069"/>
      <c r="AH5069"/>
      <c r="BG5069"/>
    </row>
    <row r="5070" spans="3:59" ht="15" x14ac:dyDescent="0.25">
      <c r="C5070"/>
      <c r="D5070"/>
      <c r="E5070"/>
      <c r="AH5070"/>
      <c r="BG5070"/>
    </row>
    <row r="5071" spans="3:59" ht="15" x14ac:dyDescent="0.25">
      <c r="C5071"/>
      <c r="D5071"/>
      <c r="E5071"/>
      <c r="AH5071"/>
      <c r="BG5071"/>
    </row>
    <row r="5072" spans="3:59" ht="15" x14ac:dyDescent="0.25">
      <c r="C5072"/>
      <c r="D5072"/>
      <c r="E5072"/>
      <c r="AH5072"/>
      <c r="BG5072"/>
    </row>
    <row r="5073" spans="3:59" ht="15" x14ac:dyDescent="0.25">
      <c r="C5073"/>
      <c r="D5073"/>
      <c r="E5073"/>
      <c r="AH5073"/>
      <c r="BG5073"/>
    </row>
    <row r="5074" spans="3:59" ht="15" x14ac:dyDescent="0.25">
      <c r="C5074"/>
      <c r="D5074"/>
      <c r="E5074"/>
      <c r="AH5074"/>
      <c r="BG5074"/>
    </row>
    <row r="5075" spans="3:59" ht="15" x14ac:dyDescent="0.25">
      <c r="C5075"/>
      <c r="D5075"/>
      <c r="E5075"/>
      <c r="AH5075"/>
      <c r="BG5075"/>
    </row>
    <row r="5076" spans="3:59" ht="15" x14ac:dyDescent="0.25">
      <c r="C5076"/>
      <c r="D5076"/>
      <c r="E5076"/>
      <c r="AH5076"/>
      <c r="BG5076"/>
    </row>
    <row r="5077" spans="3:59" ht="15" x14ac:dyDescent="0.25">
      <c r="C5077"/>
      <c r="D5077"/>
      <c r="E5077"/>
      <c r="AH5077"/>
      <c r="BG5077"/>
    </row>
    <row r="5078" spans="3:59" ht="15" x14ac:dyDescent="0.25">
      <c r="C5078"/>
      <c r="D5078"/>
      <c r="E5078"/>
      <c r="AH5078"/>
      <c r="BG5078"/>
    </row>
    <row r="5079" spans="3:59" ht="15" x14ac:dyDescent="0.25">
      <c r="C5079"/>
      <c r="D5079"/>
      <c r="E5079"/>
      <c r="AH5079"/>
      <c r="BG5079"/>
    </row>
    <row r="5080" spans="3:59" ht="15" x14ac:dyDescent="0.25">
      <c r="C5080"/>
      <c r="D5080"/>
      <c r="E5080"/>
      <c r="AH5080"/>
      <c r="BG5080"/>
    </row>
    <row r="5081" spans="3:59" ht="15" x14ac:dyDescent="0.25">
      <c r="C5081"/>
      <c r="D5081"/>
      <c r="E5081"/>
      <c r="AH5081"/>
      <c r="BG5081"/>
    </row>
    <row r="5082" spans="3:59" ht="15" x14ac:dyDescent="0.25">
      <c r="C5082"/>
      <c r="D5082"/>
      <c r="E5082"/>
      <c r="AH5082"/>
      <c r="BG5082"/>
    </row>
    <row r="5083" spans="3:59" ht="15" x14ac:dyDescent="0.25">
      <c r="C5083"/>
      <c r="D5083"/>
      <c r="E5083"/>
      <c r="AH5083"/>
      <c r="BG5083"/>
    </row>
    <row r="5084" spans="3:59" ht="15" x14ac:dyDescent="0.25">
      <c r="C5084"/>
      <c r="D5084"/>
      <c r="E5084"/>
      <c r="AH5084"/>
      <c r="BG5084"/>
    </row>
    <row r="5085" spans="3:59" ht="15" x14ac:dyDescent="0.25">
      <c r="C5085"/>
      <c r="D5085"/>
      <c r="E5085"/>
      <c r="AH5085"/>
      <c r="BG5085"/>
    </row>
    <row r="5086" spans="3:59" ht="15" x14ac:dyDescent="0.25">
      <c r="C5086"/>
      <c r="D5086"/>
      <c r="E5086"/>
      <c r="AH5086"/>
      <c r="BG5086"/>
    </row>
    <row r="5087" spans="3:59" ht="15" x14ac:dyDescent="0.25">
      <c r="C5087"/>
      <c r="D5087"/>
      <c r="E5087"/>
      <c r="AH5087"/>
      <c r="BG5087"/>
    </row>
    <row r="5088" spans="3:59" ht="15" x14ac:dyDescent="0.25">
      <c r="C5088"/>
      <c r="D5088"/>
      <c r="E5088"/>
      <c r="AH5088"/>
      <c r="BG5088"/>
    </row>
    <row r="5089" spans="3:59" ht="15" x14ac:dyDescent="0.25">
      <c r="C5089"/>
      <c r="D5089"/>
      <c r="E5089"/>
      <c r="AH5089"/>
      <c r="BG5089"/>
    </row>
    <row r="5090" spans="3:59" ht="15" x14ac:dyDescent="0.25">
      <c r="C5090"/>
      <c r="D5090"/>
      <c r="E5090"/>
      <c r="AH5090"/>
      <c r="BG5090"/>
    </row>
    <row r="5091" spans="3:59" ht="15" x14ac:dyDescent="0.25">
      <c r="C5091"/>
      <c r="D5091"/>
      <c r="E5091"/>
      <c r="AH5091"/>
      <c r="BG5091"/>
    </row>
    <row r="5092" spans="3:59" ht="15" x14ac:dyDescent="0.25">
      <c r="C5092"/>
      <c r="D5092"/>
      <c r="E5092"/>
      <c r="AH5092"/>
      <c r="BG5092"/>
    </row>
    <row r="5093" spans="3:59" ht="15" x14ac:dyDescent="0.25">
      <c r="C5093"/>
      <c r="D5093"/>
      <c r="E5093"/>
      <c r="AH5093"/>
      <c r="BG5093"/>
    </row>
    <row r="5094" spans="3:59" ht="15" x14ac:dyDescent="0.25">
      <c r="C5094"/>
      <c r="D5094"/>
      <c r="E5094"/>
      <c r="AH5094"/>
      <c r="BG5094"/>
    </row>
    <row r="5095" spans="3:59" ht="15" x14ac:dyDescent="0.25">
      <c r="C5095"/>
      <c r="D5095"/>
      <c r="E5095"/>
      <c r="AH5095"/>
      <c r="BG5095"/>
    </row>
    <row r="5096" spans="3:59" ht="15" x14ac:dyDescent="0.25">
      <c r="C5096"/>
      <c r="D5096"/>
      <c r="E5096"/>
      <c r="AH5096"/>
      <c r="BG5096"/>
    </row>
    <row r="5097" spans="3:59" ht="15" x14ac:dyDescent="0.25">
      <c r="C5097"/>
      <c r="D5097"/>
      <c r="E5097"/>
      <c r="AH5097"/>
      <c r="BG5097"/>
    </row>
    <row r="5098" spans="3:59" ht="15" x14ac:dyDescent="0.25">
      <c r="C5098"/>
      <c r="D5098"/>
      <c r="E5098"/>
      <c r="AH5098"/>
      <c r="BG5098"/>
    </row>
    <row r="5099" spans="3:59" ht="15" x14ac:dyDescent="0.25">
      <c r="C5099"/>
      <c r="D5099"/>
      <c r="E5099"/>
      <c r="AH5099"/>
      <c r="BG5099"/>
    </row>
    <row r="5100" spans="3:59" ht="15" x14ac:dyDescent="0.25">
      <c r="C5100"/>
      <c r="D5100"/>
      <c r="E5100"/>
      <c r="AH5100"/>
      <c r="BG5100"/>
    </row>
    <row r="5101" spans="3:59" ht="15" x14ac:dyDescent="0.25">
      <c r="C5101"/>
      <c r="D5101"/>
      <c r="E5101"/>
      <c r="AH5101"/>
      <c r="BG5101"/>
    </row>
    <row r="5102" spans="3:59" ht="15" x14ac:dyDescent="0.25">
      <c r="C5102"/>
      <c r="D5102"/>
      <c r="E5102"/>
      <c r="AH5102"/>
      <c r="BG5102"/>
    </row>
    <row r="5103" spans="3:59" ht="15" x14ac:dyDescent="0.25">
      <c r="C5103"/>
      <c r="D5103"/>
      <c r="E5103"/>
      <c r="AH5103"/>
      <c r="BG5103"/>
    </row>
    <row r="5104" spans="3:59" ht="15" x14ac:dyDescent="0.25">
      <c r="C5104"/>
      <c r="D5104"/>
      <c r="E5104"/>
      <c r="AH5104"/>
      <c r="BG5104"/>
    </row>
    <row r="5105" spans="3:59" ht="15" x14ac:dyDescent="0.25">
      <c r="C5105"/>
      <c r="D5105"/>
      <c r="E5105"/>
      <c r="AH5105"/>
      <c r="BG5105"/>
    </row>
    <row r="5106" spans="3:59" ht="15" x14ac:dyDescent="0.25">
      <c r="C5106"/>
      <c r="D5106"/>
      <c r="E5106"/>
      <c r="AH5106"/>
      <c r="BG5106"/>
    </row>
    <row r="5107" spans="3:59" ht="15" x14ac:dyDescent="0.25">
      <c r="C5107"/>
      <c r="D5107"/>
      <c r="E5107"/>
      <c r="AH5107"/>
      <c r="BG5107"/>
    </row>
    <row r="5108" spans="3:59" ht="15" x14ac:dyDescent="0.25">
      <c r="C5108"/>
      <c r="D5108"/>
      <c r="E5108"/>
      <c r="AH5108"/>
      <c r="BG5108"/>
    </row>
    <row r="5109" spans="3:59" ht="15" x14ac:dyDescent="0.25">
      <c r="C5109"/>
      <c r="D5109"/>
      <c r="E5109"/>
      <c r="AH5109"/>
      <c r="BG5109"/>
    </row>
    <row r="5110" spans="3:59" ht="15" x14ac:dyDescent="0.25">
      <c r="C5110"/>
      <c r="D5110"/>
      <c r="E5110"/>
      <c r="AH5110"/>
      <c r="BG5110"/>
    </row>
    <row r="5111" spans="3:59" ht="15" x14ac:dyDescent="0.25">
      <c r="C5111"/>
      <c r="D5111"/>
      <c r="E5111"/>
      <c r="AH5111"/>
      <c r="BG5111"/>
    </row>
    <row r="5112" spans="3:59" ht="15" x14ac:dyDescent="0.25">
      <c r="C5112"/>
      <c r="D5112"/>
      <c r="E5112"/>
      <c r="AH5112"/>
      <c r="BG5112"/>
    </row>
    <row r="5113" spans="3:59" ht="15" x14ac:dyDescent="0.25">
      <c r="C5113"/>
      <c r="D5113"/>
      <c r="E5113"/>
      <c r="AH5113"/>
      <c r="BG5113"/>
    </row>
    <row r="5114" spans="3:59" ht="15" x14ac:dyDescent="0.25">
      <c r="C5114"/>
      <c r="D5114"/>
      <c r="E5114"/>
      <c r="AH5114"/>
      <c r="BG5114"/>
    </row>
    <row r="5115" spans="3:59" ht="15" x14ac:dyDescent="0.25">
      <c r="C5115"/>
      <c r="D5115"/>
      <c r="E5115"/>
      <c r="AH5115"/>
      <c r="BG5115"/>
    </row>
    <row r="5116" spans="3:59" ht="15" x14ac:dyDescent="0.25">
      <c r="C5116"/>
      <c r="D5116"/>
      <c r="E5116"/>
      <c r="AH5116"/>
      <c r="BG5116"/>
    </row>
    <row r="5117" spans="3:59" ht="15" x14ac:dyDescent="0.25">
      <c r="C5117"/>
      <c r="D5117"/>
      <c r="E5117"/>
      <c r="AH5117"/>
      <c r="BG5117"/>
    </row>
    <row r="5118" spans="3:59" ht="15" x14ac:dyDescent="0.25">
      <c r="C5118"/>
      <c r="D5118"/>
      <c r="E5118"/>
      <c r="AH5118"/>
      <c r="BG5118"/>
    </row>
    <row r="5119" spans="3:59" ht="15" x14ac:dyDescent="0.25">
      <c r="C5119"/>
      <c r="D5119"/>
      <c r="E5119"/>
      <c r="AH5119"/>
      <c r="BG5119"/>
    </row>
    <row r="5120" spans="3:59" ht="15" x14ac:dyDescent="0.25">
      <c r="C5120"/>
      <c r="D5120"/>
      <c r="E5120"/>
      <c r="AH5120"/>
      <c r="BG5120"/>
    </row>
    <row r="5121" spans="3:59" ht="15" x14ac:dyDescent="0.25">
      <c r="C5121"/>
      <c r="D5121"/>
      <c r="E5121"/>
      <c r="AH5121"/>
      <c r="BG5121"/>
    </row>
    <row r="5122" spans="3:59" ht="15" x14ac:dyDescent="0.25">
      <c r="C5122"/>
      <c r="D5122"/>
      <c r="E5122"/>
      <c r="AH5122"/>
      <c r="BG5122"/>
    </row>
    <row r="5123" spans="3:59" ht="15" x14ac:dyDescent="0.25">
      <c r="C5123"/>
      <c r="D5123"/>
      <c r="E5123"/>
      <c r="AH5123"/>
      <c r="BG5123"/>
    </row>
    <row r="5124" spans="3:59" ht="15" x14ac:dyDescent="0.25">
      <c r="C5124"/>
      <c r="D5124"/>
      <c r="E5124"/>
      <c r="AH5124"/>
      <c r="BG5124"/>
    </row>
    <row r="5125" spans="3:59" ht="15" x14ac:dyDescent="0.25">
      <c r="C5125"/>
      <c r="D5125"/>
      <c r="E5125"/>
      <c r="AH5125"/>
      <c r="BG5125"/>
    </row>
    <row r="5126" spans="3:59" ht="15" x14ac:dyDescent="0.25">
      <c r="C5126"/>
      <c r="D5126"/>
      <c r="E5126"/>
      <c r="AH5126"/>
      <c r="BG5126"/>
    </row>
    <row r="5127" spans="3:59" ht="15" x14ac:dyDescent="0.25">
      <c r="C5127"/>
      <c r="D5127"/>
      <c r="E5127"/>
      <c r="AH5127"/>
      <c r="BG5127"/>
    </row>
    <row r="5128" spans="3:59" ht="15" x14ac:dyDescent="0.25">
      <c r="C5128"/>
      <c r="D5128"/>
      <c r="E5128"/>
      <c r="AH5128"/>
      <c r="BG5128"/>
    </row>
    <row r="5129" spans="3:59" ht="15" x14ac:dyDescent="0.25">
      <c r="C5129"/>
      <c r="D5129"/>
      <c r="E5129"/>
      <c r="AH5129"/>
      <c r="BG5129"/>
    </row>
    <row r="5130" spans="3:59" ht="15" x14ac:dyDescent="0.25">
      <c r="C5130"/>
      <c r="D5130"/>
      <c r="E5130"/>
      <c r="AH5130"/>
      <c r="BG5130"/>
    </row>
    <row r="5131" spans="3:59" ht="15" x14ac:dyDescent="0.25">
      <c r="C5131"/>
      <c r="D5131"/>
      <c r="E5131"/>
      <c r="AH5131"/>
      <c r="BG5131"/>
    </row>
    <row r="5132" spans="3:59" ht="15" x14ac:dyDescent="0.25">
      <c r="C5132"/>
      <c r="D5132"/>
      <c r="E5132"/>
      <c r="AH5132"/>
      <c r="BG5132"/>
    </row>
    <row r="5133" spans="3:59" ht="15" x14ac:dyDescent="0.25">
      <c r="C5133"/>
      <c r="D5133"/>
      <c r="E5133"/>
      <c r="AH5133"/>
      <c r="BG5133"/>
    </row>
    <row r="5134" spans="3:59" ht="15" x14ac:dyDescent="0.25">
      <c r="C5134"/>
      <c r="D5134"/>
      <c r="E5134"/>
      <c r="AH5134"/>
      <c r="BG5134"/>
    </row>
    <row r="5135" spans="3:59" ht="15" x14ac:dyDescent="0.25">
      <c r="C5135"/>
      <c r="D5135"/>
      <c r="E5135"/>
      <c r="AH5135"/>
      <c r="BG5135"/>
    </row>
    <row r="5136" spans="3:59" ht="15" x14ac:dyDescent="0.25">
      <c r="C5136"/>
      <c r="D5136"/>
      <c r="E5136"/>
      <c r="AH5136"/>
      <c r="BG5136"/>
    </row>
    <row r="5137" spans="3:59" ht="15" x14ac:dyDescent="0.25">
      <c r="C5137"/>
      <c r="D5137"/>
      <c r="E5137"/>
      <c r="AH5137"/>
      <c r="BG5137"/>
    </row>
    <row r="5138" spans="3:59" ht="15" x14ac:dyDescent="0.25">
      <c r="C5138"/>
      <c r="D5138"/>
      <c r="E5138"/>
      <c r="AH5138"/>
      <c r="BG5138"/>
    </row>
    <row r="5139" spans="3:59" ht="15" x14ac:dyDescent="0.25">
      <c r="C5139"/>
      <c r="D5139"/>
      <c r="E5139"/>
      <c r="AH5139"/>
      <c r="BG5139"/>
    </row>
    <row r="5140" spans="3:59" ht="15" x14ac:dyDescent="0.25">
      <c r="C5140"/>
      <c r="D5140"/>
      <c r="E5140"/>
      <c r="AH5140"/>
      <c r="BG5140"/>
    </row>
    <row r="5141" spans="3:59" ht="15" x14ac:dyDescent="0.25">
      <c r="C5141"/>
      <c r="D5141"/>
      <c r="E5141"/>
      <c r="AH5141"/>
      <c r="BG5141"/>
    </row>
    <row r="5142" spans="3:59" ht="15" x14ac:dyDescent="0.25">
      <c r="C5142"/>
      <c r="D5142"/>
      <c r="E5142"/>
      <c r="AH5142"/>
      <c r="BG5142"/>
    </row>
    <row r="5143" spans="3:59" ht="15" x14ac:dyDescent="0.25">
      <c r="C5143"/>
      <c r="D5143"/>
      <c r="E5143"/>
      <c r="AH5143"/>
      <c r="BG5143"/>
    </row>
    <row r="5144" spans="3:59" ht="15" x14ac:dyDescent="0.25">
      <c r="C5144"/>
      <c r="D5144"/>
      <c r="E5144"/>
      <c r="AH5144"/>
      <c r="BG5144"/>
    </row>
    <row r="5145" spans="3:59" ht="15" x14ac:dyDescent="0.25">
      <c r="C5145"/>
      <c r="D5145"/>
      <c r="E5145"/>
      <c r="AH5145"/>
      <c r="BG5145"/>
    </row>
    <row r="5146" spans="3:59" ht="15" x14ac:dyDescent="0.25">
      <c r="C5146"/>
      <c r="D5146"/>
      <c r="E5146"/>
      <c r="AH5146"/>
      <c r="BG5146"/>
    </row>
    <row r="5147" spans="3:59" ht="15" x14ac:dyDescent="0.25">
      <c r="C5147"/>
      <c r="D5147"/>
      <c r="E5147"/>
      <c r="AH5147"/>
      <c r="BG5147"/>
    </row>
    <row r="5148" spans="3:59" ht="15" x14ac:dyDescent="0.25">
      <c r="C5148"/>
      <c r="D5148"/>
      <c r="E5148"/>
      <c r="AH5148"/>
      <c r="BG5148"/>
    </row>
    <row r="5149" spans="3:59" ht="15" x14ac:dyDescent="0.25">
      <c r="C5149"/>
      <c r="D5149"/>
      <c r="E5149"/>
      <c r="AH5149"/>
      <c r="BG5149"/>
    </row>
    <row r="5150" spans="3:59" ht="15" x14ac:dyDescent="0.25">
      <c r="C5150"/>
      <c r="D5150"/>
      <c r="E5150"/>
      <c r="AH5150"/>
      <c r="BG5150"/>
    </row>
    <row r="5151" spans="3:59" ht="15" x14ac:dyDescent="0.25">
      <c r="C5151"/>
      <c r="D5151"/>
      <c r="E5151"/>
      <c r="AH5151"/>
      <c r="BG5151"/>
    </row>
    <row r="5152" spans="3:59" ht="15" x14ac:dyDescent="0.25">
      <c r="C5152"/>
      <c r="D5152"/>
      <c r="E5152"/>
      <c r="AH5152"/>
      <c r="BG5152"/>
    </row>
    <row r="5153" spans="3:59" ht="15" x14ac:dyDescent="0.25">
      <c r="C5153"/>
      <c r="D5153"/>
      <c r="E5153"/>
      <c r="AH5153"/>
      <c r="BG5153"/>
    </row>
    <row r="5154" spans="3:59" ht="15" x14ac:dyDescent="0.25">
      <c r="C5154"/>
      <c r="D5154"/>
      <c r="E5154"/>
      <c r="AH5154"/>
      <c r="BG5154"/>
    </row>
    <row r="5155" spans="3:59" ht="15" x14ac:dyDescent="0.25">
      <c r="C5155"/>
      <c r="D5155"/>
      <c r="E5155"/>
      <c r="AH5155"/>
      <c r="BG5155"/>
    </row>
    <row r="5156" spans="3:59" ht="15" x14ac:dyDescent="0.25">
      <c r="C5156"/>
      <c r="D5156"/>
      <c r="E5156"/>
      <c r="AH5156"/>
      <c r="BG5156"/>
    </row>
    <row r="5157" spans="3:59" ht="15" x14ac:dyDescent="0.25">
      <c r="C5157"/>
      <c r="D5157"/>
      <c r="E5157"/>
      <c r="AH5157"/>
      <c r="BG5157"/>
    </row>
    <row r="5158" spans="3:59" ht="15" x14ac:dyDescent="0.25">
      <c r="C5158"/>
      <c r="D5158"/>
      <c r="E5158"/>
      <c r="AH5158"/>
      <c r="BG5158"/>
    </row>
    <row r="5159" spans="3:59" ht="15" x14ac:dyDescent="0.25">
      <c r="C5159"/>
      <c r="D5159"/>
      <c r="E5159"/>
      <c r="AH5159"/>
      <c r="BG5159"/>
    </row>
    <row r="5160" spans="3:59" ht="15" x14ac:dyDescent="0.25">
      <c r="C5160"/>
      <c r="D5160"/>
      <c r="E5160"/>
      <c r="AH5160"/>
      <c r="BG5160"/>
    </row>
    <row r="5161" spans="3:59" ht="15" x14ac:dyDescent="0.25">
      <c r="C5161"/>
      <c r="D5161"/>
      <c r="E5161"/>
      <c r="AH5161"/>
      <c r="BG5161"/>
    </row>
    <row r="5162" spans="3:59" ht="15" x14ac:dyDescent="0.25">
      <c r="C5162"/>
      <c r="D5162"/>
      <c r="E5162"/>
      <c r="AH5162"/>
      <c r="BG5162"/>
    </row>
    <row r="5163" spans="3:59" ht="15" x14ac:dyDescent="0.25">
      <c r="C5163"/>
      <c r="D5163"/>
      <c r="E5163"/>
      <c r="AH5163"/>
      <c r="BG5163"/>
    </row>
    <row r="5164" spans="3:59" ht="15" x14ac:dyDescent="0.25">
      <c r="C5164"/>
      <c r="D5164"/>
      <c r="E5164"/>
      <c r="AH5164"/>
      <c r="BG5164"/>
    </row>
    <row r="5165" spans="3:59" ht="15" x14ac:dyDescent="0.25">
      <c r="C5165"/>
      <c r="D5165"/>
      <c r="E5165"/>
      <c r="AH5165"/>
      <c r="BG5165"/>
    </row>
    <row r="5166" spans="3:59" ht="15" x14ac:dyDescent="0.25">
      <c r="C5166"/>
      <c r="D5166"/>
      <c r="E5166"/>
      <c r="AH5166"/>
      <c r="BG5166"/>
    </row>
    <row r="5167" spans="3:59" ht="15" x14ac:dyDescent="0.25">
      <c r="C5167"/>
      <c r="D5167"/>
      <c r="E5167"/>
      <c r="AH5167"/>
      <c r="BG5167"/>
    </row>
    <row r="5168" spans="3:59" ht="15" x14ac:dyDescent="0.25">
      <c r="C5168"/>
      <c r="D5168"/>
      <c r="E5168"/>
      <c r="AH5168"/>
      <c r="BG5168"/>
    </row>
    <row r="5169" spans="3:59" ht="15" x14ac:dyDescent="0.25">
      <c r="C5169"/>
      <c r="D5169"/>
      <c r="E5169"/>
      <c r="AH5169"/>
      <c r="BG5169"/>
    </row>
    <row r="5170" spans="3:59" ht="15" x14ac:dyDescent="0.25">
      <c r="C5170"/>
      <c r="D5170"/>
      <c r="E5170"/>
      <c r="AH5170"/>
      <c r="BG5170"/>
    </row>
    <row r="5171" spans="3:59" ht="15" x14ac:dyDescent="0.25">
      <c r="C5171"/>
      <c r="D5171"/>
      <c r="E5171"/>
      <c r="AH5171"/>
      <c r="BG5171"/>
    </row>
    <row r="5172" spans="3:59" ht="15" x14ac:dyDescent="0.25">
      <c r="C5172"/>
      <c r="D5172"/>
      <c r="E5172"/>
      <c r="AH5172"/>
      <c r="BG5172"/>
    </row>
    <row r="5173" spans="3:59" ht="15" x14ac:dyDescent="0.25">
      <c r="C5173"/>
      <c r="D5173"/>
      <c r="E5173"/>
      <c r="AH5173"/>
      <c r="BG5173"/>
    </row>
    <row r="5174" spans="3:59" ht="15" x14ac:dyDescent="0.25">
      <c r="C5174"/>
      <c r="D5174"/>
      <c r="E5174"/>
      <c r="AH5174"/>
      <c r="BG5174"/>
    </row>
    <row r="5175" spans="3:59" ht="15" x14ac:dyDescent="0.25">
      <c r="C5175"/>
      <c r="D5175"/>
      <c r="E5175"/>
      <c r="AH5175"/>
      <c r="BG5175"/>
    </row>
    <row r="5176" spans="3:59" ht="15" x14ac:dyDescent="0.25">
      <c r="C5176"/>
      <c r="D5176"/>
      <c r="E5176"/>
      <c r="AH5176"/>
      <c r="BG5176"/>
    </row>
    <row r="5177" spans="3:59" ht="15" x14ac:dyDescent="0.25">
      <c r="C5177"/>
      <c r="D5177"/>
      <c r="E5177"/>
      <c r="AH5177"/>
      <c r="BG5177"/>
    </row>
    <row r="5178" spans="3:59" ht="15" x14ac:dyDescent="0.25">
      <c r="C5178"/>
      <c r="D5178"/>
      <c r="E5178"/>
      <c r="AH5178"/>
      <c r="BG5178"/>
    </row>
    <row r="5179" spans="3:59" ht="15" x14ac:dyDescent="0.25">
      <c r="C5179"/>
      <c r="D5179"/>
      <c r="E5179"/>
      <c r="AH5179"/>
      <c r="BG5179"/>
    </row>
    <row r="5180" spans="3:59" ht="15" x14ac:dyDescent="0.25">
      <c r="C5180"/>
      <c r="D5180"/>
      <c r="E5180"/>
      <c r="AH5180"/>
      <c r="BG5180"/>
    </row>
    <row r="5181" spans="3:59" ht="15" x14ac:dyDescent="0.25">
      <c r="C5181"/>
      <c r="D5181"/>
      <c r="E5181"/>
      <c r="AH5181"/>
      <c r="BG5181"/>
    </row>
    <row r="5182" spans="3:59" ht="15" x14ac:dyDescent="0.25">
      <c r="C5182"/>
      <c r="D5182"/>
      <c r="E5182"/>
      <c r="AH5182"/>
      <c r="BG5182"/>
    </row>
    <row r="5183" spans="3:59" ht="15" x14ac:dyDescent="0.25">
      <c r="C5183"/>
      <c r="D5183"/>
      <c r="E5183"/>
      <c r="AH5183"/>
      <c r="BG5183"/>
    </row>
    <row r="5184" spans="3:59" ht="15" x14ac:dyDescent="0.25">
      <c r="C5184"/>
      <c r="D5184"/>
      <c r="E5184"/>
      <c r="AH5184"/>
      <c r="BG5184"/>
    </row>
    <row r="5185" spans="3:59" ht="15" x14ac:dyDescent="0.25">
      <c r="C5185"/>
      <c r="D5185"/>
      <c r="E5185"/>
      <c r="AH5185"/>
      <c r="BG5185"/>
    </row>
    <row r="5186" spans="3:59" ht="15" x14ac:dyDescent="0.25">
      <c r="C5186"/>
      <c r="D5186"/>
      <c r="E5186"/>
      <c r="AH5186"/>
      <c r="BG5186"/>
    </row>
    <row r="5187" spans="3:59" ht="15" x14ac:dyDescent="0.25">
      <c r="C5187"/>
      <c r="D5187"/>
      <c r="E5187"/>
      <c r="AH5187"/>
      <c r="BG5187"/>
    </row>
    <row r="5188" spans="3:59" ht="15" x14ac:dyDescent="0.25">
      <c r="C5188"/>
      <c r="D5188"/>
      <c r="E5188"/>
      <c r="AH5188"/>
      <c r="BG5188"/>
    </row>
    <row r="5189" spans="3:59" ht="15" x14ac:dyDescent="0.25">
      <c r="C5189"/>
      <c r="D5189"/>
      <c r="E5189"/>
      <c r="AH5189"/>
      <c r="BG5189"/>
    </row>
    <row r="5190" spans="3:59" ht="15" x14ac:dyDescent="0.25">
      <c r="C5190"/>
      <c r="D5190"/>
      <c r="E5190"/>
      <c r="AH5190"/>
      <c r="BG5190"/>
    </row>
    <row r="5191" spans="3:59" ht="15" x14ac:dyDescent="0.25">
      <c r="C5191"/>
      <c r="D5191"/>
      <c r="E5191"/>
      <c r="AH5191"/>
      <c r="BG5191"/>
    </row>
    <row r="5192" spans="3:59" ht="15" x14ac:dyDescent="0.25">
      <c r="C5192"/>
      <c r="D5192"/>
      <c r="E5192"/>
      <c r="AH5192"/>
      <c r="BG5192"/>
    </row>
    <row r="5193" spans="3:59" ht="15" x14ac:dyDescent="0.25">
      <c r="C5193"/>
      <c r="D5193"/>
      <c r="E5193"/>
      <c r="AH5193"/>
      <c r="BG5193"/>
    </row>
    <row r="5194" spans="3:59" ht="15" x14ac:dyDescent="0.25">
      <c r="C5194"/>
      <c r="D5194"/>
      <c r="E5194"/>
      <c r="AH5194"/>
      <c r="BG5194"/>
    </row>
    <row r="5195" spans="3:59" ht="15" x14ac:dyDescent="0.25">
      <c r="C5195"/>
      <c r="D5195"/>
      <c r="E5195"/>
      <c r="AH5195"/>
      <c r="BG5195"/>
    </row>
    <row r="5196" spans="3:59" ht="15" x14ac:dyDescent="0.25">
      <c r="C5196"/>
      <c r="D5196"/>
      <c r="E5196"/>
      <c r="AH5196"/>
      <c r="BG5196"/>
    </row>
    <row r="5197" spans="3:59" ht="15" x14ac:dyDescent="0.25">
      <c r="C5197"/>
      <c r="D5197"/>
      <c r="E5197"/>
      <c r="AH5197"/>
      <c r="BG5197"/>
    </row>
    <row r="5198" spans="3:59" ht="15" x14ac:dyDescent="0.25">
      <c r="C5198"/>
      <c r="D5198"/>
      <c r="E5198"/>
      <c r="AH5198"/>
      <c r="BG5198"/>
    </row>
    <row r="5199" spans="3:59" ht="15" x14ac:dyDescent="0.25">
      <c r="C5199"/>
      <c r="D5199"/>
      <c r="E5199"/>
      <c r="AH5199"/>
      <c r="BG5199"/>
    </row>
    <row r="5200" spans="3:59" ht="15" x14ac:dyDescent="0.25">
      <c r="C5200"/>
      <c r="D5200"/>
      <c r="E5200"/>
      <c r="AH5200"/>
      <c r="BG5200"/>
    </row>
    <row r="5201" spans="3:59" ht="15" x14ac:dyDescent="0.25">
      <c r="C5201"/>
      <c r="D5201"/>
      <c r="E5201"/>
      <c r="AH5201"/>
      <c r="BG5201"/>
    </row>
    <row r="5202" spans="3:59" ht="15" x14ac:dyDescent="0.25">
      <c r="C5202"/>
      <c r="D5202"/>
      <c r="E5202"/>
      <c r="AH5202"/>
      <c r="BG5202"/>
    </row>
    <row r="5203" spans="3:59" ht="15" x14ac:dyDescent="0.25">
      <c r="C5203"/>
      <c r="D5203"/>
      <c r="E5203"/>
      <c r="AH5203"/>
      <c r="BG5203"/>
    </row>
    <row r="5204" spans="3:59" ht="15" x14ac:dyDescent="0.25">
      <c r="C5204"/>
      <c r="D5204"/>
      <c r="E5204"/>
      <c r="AH5204"/>
      <c r="BG5204"/>
    </row>
    <row r="5205" spans="3:59" ht="15" x14ac:dyDescent="0.25">
      <c r="C5205"/>
      <c r="D5205"/>
      <c r="E5205"/>
      <c r="AH5205"/>
      <c r="BG5205"/>
    </row>
    <row r="5206" spans="3:59" ht="15" x14ac:dyDescent="0.25">
      <c r="C5206"/>
      <c r="D5206"/>
      <c r="E5206"/>
      <c r="AH5206"/>
      <c r="BG5206"/>
    </row>
    <row r="5207" spans="3:59" ht="15" x14ac:dyDescent="0.25">
      <c r="C5207"/>
      <c r="D5207"/>
      <c r="E5207"/>
      <c r="AH5207"/>
      <c r="BG5207"/>
    </row>
    <row r="5208" spans="3:59" ht="15" x14ac:dyDescent="0.25">
      <c r="C5208"/>
      <c r="D5208"/>
      <c r="E5208"/>
      <c r="AH5208"/>
      <c r="BG5208"/>
    </row>
    <row r="5209" spans="3:59" ht="15" x14ac:dyDescent="0.25">
      <c r="C5209"/>
      <c r="D5209"/>
      <c r="E5209"/>
      <c r="AH5209"/>
      <c r="BG5209"/>
    </row>
    <row r="5210" spans="3:59" ht="15" x14ac:dyDescent="0.25">
      <c r="C5210"/>
      <c r="D5210"/>
      <c r="E5210"/>
      <c r="AH5210"/>
      <c r="BG5210"/>
    </row>
    <row r="5211" spans="3:59" ht="15" x14ac:dyDescent="0.25">
      <c r="C5211"/>
      <c r="D5211"/>
      <c r="E5211"/>
      <c r="AH5211"/>
      <c r="BG5211"/>
    </row>
    <row r="5212" spans="3:59" ht="15" x14ac:dyDescent="0.25">
      <c r="C5212"/>
      <c r="D5212"/>
      <c r="E5212"/>
      <c r="AH5212"/>
      <c r="BG5212"/>
    </row>
    <row r="5213" spans="3:59" ht="15" x14ac:dyDescent="0.25">
      <c r="C5213"/>
      <c r="D5213"/>
      <c r="E5213"/>
      <c r="AH5213"/>
      <c r="BG5213"/>
    </row>
    <row r="5214" spans="3:59" ht="15" x14ac:dyDescent="0.25">
      <c r="C5214"/>
      <c r="D5214"/>
      <c r="E5214"/>
      <c r="AH5214"/>
      <c r="BG5214"/>
    </row>
    <row r="5215" spans="3:59" ht="15" x14ac:dyDescent="0.25">
      <c r="C5215"/>
      <c r="D5215"/>
      <c r="E5215"/>
      <c r="AH5215"/>
      <c r="BG5215"/>
    </row>
    <row r="5216" spans="3:59" ht="15" x14ac:dyDescent="0.25">
      <c r="C5216"/>
      <c r="D5216"/>
      <c r="E5216"/>
      <c r="AH5216"/>
      <c r="BG5216"/>
    </row>
    <row r="5217" spans="3:59" ht="15" x14ac:dyDescent="0.25">
      <c r="C5217"/>
      <c r="D5217"/>
      <c r="E5217"/>
      <c r="AH5217"/>
      <c r="BG5217"/>
    </row>
    <row r="5218" spans="3:59" ht="15" x14ac:dyDescent="0.25">
      <c r="C5218"/>
      <c r="D5218"/>
      <c r="E5218"/>
      <c r="AH5218"/>
      <c r="BG5218"/>
    </row>
    <row r="5219" spans="3:59" ht="15" x14ac:dyDescent="0.25">
      <c r="C5219"/>
      <c r="D5219"/>
      <c r="E5219"/>
      <c r="AH5219"/>
      <c r="BG5219"/>
    </row>
    <row r="5220" spans="3:59" ht="15" x14ac:dyDescent="0.25">
      <c r="C5220"/>
      <c r="D5220"/>
      <c r="E5220"/>
      <c r="AH5220"/>
      <c r="BG5220"/>
    </row>
    <row r="5221" spans="3:59" ht="15" x14ac:dyDescent="0.25">
      <c r="C5221"/>
      <c r="D5221"/>
      <c r="E5221"/>
      <c r="AH5221"/>
      <c r="BG5221"/>
    </row>
    <row r="5222" spans="3:59" ht="15" x14ac:dyDescent="0.25">
      <c r="C5222"/>
      <c r="D5222"/>
      <c r="E5222"/>
      <c r="AH5222"/>
      <c r="BG5222"/>
    </row>
    <row r="5223" spans="3:59" ht="15" x14ac:dyDescent="0.25">
      <c r="C5223"/>
      <c r="D5223"/>
      <c r="E5223"/>
      <c r="AH5223"/>
      <c r="BG5223"/>
    </row>
    <row r="5224" spans="3:59" ht="15" x14ac:dyDescent="0.25">
      <c r="C5224"/>
      <c r="D5224"/>
      <c r="E5224"/>
      <c r="AH5224"/>
      <c r="BG5224"/>
    </row>
    <row r="5225" spans="3:59" ht="15" x14ac:dyDescent="0.25">
      <c r="C5225"/>
      <c r="D5225"/>
      <c r="E5225"/>
      <c r="AH5225"/>
      <c r="BG5225"/>
    </row>
    <row r="5226" spans="3:59" ht="15" x14ac:dyDescent="0.25">
      <c r="C5226"/>
      <c r="D5226"/>
      <c r="E5226"/>
      <c r="AH5226"/>
      <c r="BG5226"/>
    </row>
    <row r="5227" spans="3:59" ht="15" x14ac:dyDescent="0.25">
      <c r="C5227"/>
      <c r="D5227"/>
      <c r="E5227"/>
      <c r="AH5227"/>
      <c r="BG5227"/>
    </row>
    <row r="5228" spans="3:59" ht="15" x14ac:dyDescent="0.25">
      <c r="C5228"/>
      <c r="D5228"/>
      <c r="E5228"/>
      <c r="AH5228"/>
      <c r="BG5228"/>
    </row>
    <row r="5229" spans="3:59" ht="15" x14ac:dyDescent="0.25">
      <c r="C5229"/>
      <c r="D5229"/>
      <c r="E5229"/>
      <c r="AH5229"/>
      <c r="BG5229"/>
    </row>
    <row r="5230" spans="3:59" ht="15" x14ac:dyDescent="0.25">
      <c r="C5230"/>
      <c r="D5230"/>
      <c r="E5230"/>
      <c r="AH5230"/>
      <c r="BG5230"/>
    </row>
    <row r="5231" spans="3:59" ht="15" x14ac:dyDescent="0.25">
      <c r="C5231"/>
      <c r="D5231"/>
      <c r="E5231"/>
      <c r="AH5231"/>
      <c r="BG5231"/>
    </row>
    <row r="5232" spans="3:59" ht="15" x14ac:dyDescent="0.25">
      <c r="C5232"/>
      <c r="D5232"/>
      <c r="E5232"/>
      <c r="AH5232"/>
      <c r="BG5232"/>
    </row>
    <row r="5233" spans="3:59" ht="15" x14ac:dyDescent="0.25">
      <c r="C5233"/>
      <c r="D5233"/>
      <c r="E5233"/>
      <c r="AH5233"/>
      <c r="BG5233"/>
    </row>
    <row r="5234" spans="3:59" ht="15" x14ac:dyDescent="0.25">
      <c r="C5234"/>
      <c r="D5234"/>
      <c r="E5234"/>
      <c r="AH5234"/>
      <c r="BG5234"/>
    </row>
    <row r="5235" spans="3:59" ht="15" x14ac:dyDescent="0.25">
      <c r="C5235"/>
      <c r="D5235"/>
      <c r="E5235"/>
      <c r="AH5235"/>
      <c r="BG5235"/>
    </row>
    <row r="5236" spans="3:59" ht="15" x14ac:dyDescent="0.25">
      <c r="C5236"/>
      <c r="D5236"/>
      <c r="E5236"/>
      <c r="AH5236"/>
      <c r="BG5236"/>
    </row>
    <row r="5237" spans="3:59" ht="15" x14ac:dyDescent="0.25">
      <c r="C5237"/>
      <c r="D5237"/>
      <c r="E5237"/>
      <c r="AH5237"/>
      <c r="BG5237"/>
    </row>
    <row r="5238" spans="3:59" ht="15" x14ac:dyDescent="0.25">
      <c r="C5238"/>
      <c r="D5238"/>
      <c r="E5238"/>
      <c r="AH5238"/>
      <c r="BG5238"/>
    </row>
    <row r="5239" spans="3:59" ht="15" x14ac:dyDescent="0.25">
      <c r="C5239"/>
      <c r="D5239"/>
      <c r="E5239"/>
      <c r="AH5239"/>
      <c r="BG5239"/>
    </row>
    <row r="5240" spans="3:59" ht="15" x14ac:dyDescent="0.25">
      <c r="C5240"/>
      <c r="D5240"/>
      <c r="E5240"/>
      <c r="AH5240"/>
      <c r="BG5240"/>
    </row>
    <row r="5241" spans="3:59" ht="15" x14ac:dyDescent="0.25">
      <c r="C5241"/>
      <c r="D5241"/>
      <c r="E5241"/>
      <c r="AH5241"/>
      <c r="BG5241"/>
    </row>
    <row r="5242" spans="3:59" ht="15" x14ac:dyDescent="0.25">
      <c r="C5242"/>
      <c r="D5242"/>
      <c r="E5242"/>
      <c r="AH5242"/>
      <c r="BG5242"/>
    </row>
    <row r="5243" spans="3:59" ht="15" x14ac:dyDescent="0.25">
      <c r="C5243"/>
      <c r="D5243"/>
      <c r="E5243"/>
      <c r="AH5243"/>
      <c r="BG5243"/>
    </row>
    <row r="5244" spans="3:59" ht="15" x14ac:dyDescent="0.25">
      <c r="C5244"/>
      <c r="D5244"/>
      <c r="E5244"/>
      <c r="AH5244"/>
      <c r="BG5244"/>
    </row>
    <row r="5245" spans="3:59" ht="15" x14ac:dyDescent="0.25">
      <c r="C5245"/>
      <c r="D5245"/>
      <c r="E5245"/>
      <c r="AH5245"/>
      <c r="BG5245"/>
    </row>
    <row r="5246" spans="3:59" ht="15" x14ac:dyDescent="0.25">
      <c r="C5246"/>
      <c r="D5246"/>
      <c r="E5246"/>
      <c r="AH5246"/>
      <c r="BG5246"/>
    </row>
    <row r="5247" spans="3:59" ht="15" x14ac:dyDescent="0.25">
      <c r="C5247"/>
      <c r="D5247"/>
      <c r="E5247"/>
      <c r="AH5247"/>
      <c r="BG5247"/>
    </row>
    <row r="5248" spans="3:59" ht="15" x14ac:dyDescent="0.25">
      <c r="C5248"/>
      <c r="D5248"/>
      <c r="E5248"/>
      <c r="AH5248"/>
      <c r="BG5248"/>
    </row>
    <row r="5249" spans="3:59" ht="15" x14ac:dyDescent="0.25">
      <c r="C5249"/>
      <c r="D5249"/>
      <c r="E5249"/>
      <c r="AH5249"/>
      <c r="BG5249"/>
    </row>
    <row r="5250" spans="3:59" ht="15" x14ac:dyDescent="0.25">
      <c r="C5250"/>
      <c r="D5250"/>
      <c r="E5250"/>
      <c r="AH5250"/>
      <c r="BG5250"/>
    </row>
    <row r="5251" spans="3:59" ht="15" x14ac:dyDescent="0.25">
      <c r="C5251"/>
      <c r="D5251"/>
      <c r="E5251"/>
      <c r="AH5251"/>
      <c r="BG5251"/>
    </row>
    <row r="5252" spans="3:59" ht="15" x14ac:dyDescent="0.25">
      <c r="C5252"/>
      <c r="D5252"/>
      <c r="E5252"/>
      <c r="AH5252"/>
      <c r="BG5252"/>
    </row>
    <row r="5253" spans="3:59" ht="15" x14ac:dyDescent="0.25">
      <c r="C5253"/>
      <c r="D5253"/>
      <c r="E5253"/>
      <c r="AH5253"/>
      <c r="BG5253"/>
    </row>
    <row r="5254" spans="3:59" ht="15" x14ac:dyDescent="0.25">
      <c r="C5254"/>
      <c r="D5254"/>
      <c r="E5254"/>
      <c r="AH5254"/>
      <c r="BG5254"/>
    </row>
    <row r="5255" spans="3:59" ht="15" x14ac:dyDescent="0.25">
      <c r="C5255"/>
      <c r="D5255"/>
      <c r="E5255"/>
      <c r="AH5255"/>
      <c r="BG5255"/>
    </row>
    <row r="5256" spans="3:59" ht="15" x14ac:dyDescent="0.25">
      <c r="C5256"/>
      <c r="D5256"/>
      <c r="E5256"/>
      <c r="AH5256"/>
      <c r="BG5256"/>
    </row>
    <row r="5257" spans="3:59" ht="15" x14ac:dyDescent="0.25">
      <c r="C5257"/>
      <c r="D5257"/>
      <c r="E5257"/>
      <c r="AH5257"/>
      <c r="BG5257"/>
    </row>
    <row r="5258" spans="3:59" ht="15" x14ac:dyDescent="0.25">
      <c r="C5258"/>
      <c r="D5258"/>
      <c r="E5258"/>
      <c r="AH5258"/>
      <c r="BG5258"/>
    </row>
    <row r="5259" spans="3:59" ht="15" x14ac:dyDescent="0.25">
      <c r="C5259"/>
      <c r="D5259"/>
      <c r="E5259"/>
      <c r="AH5259"/>
      <c r="BG5259"/>
    </row>
    <row r="5260" spans="3:59" ht="15" x14ac:dyDescent="0.25">
      <c r="C5260"/>
      <c r="D5260"/>
      <c r="E5260"/>
      <c r="AH5260"/>
      <c r="BG5260"/>
    </row>
    <row r="5261" spans="3:59" ht="15" x14ac:dyDescent="0.25">
      <c r="C5261"/>
      <c r="D5261"/>
      <c r="E5261"/>
      <c r="AH5261"/>
      <c r="BG5261"/>
    </row>
    <row r="5262" spans="3:59" ht="15" x14ac:dyDescent="0.25">
      <c r="C5262"/>
      <c r="D5262"/>
      <c r="E5262"/>
      <c r="AH5262"/>
      <c r="BG5262"/>
    </row>
    <row r="5263" spans="3:59" ht="15" x14ac:dyDescent="0.25">
      <c r="C5263"/>
      <c r="D5263"/>
      <c r="E5263"/>
      <c r="AH5263"/>
      <c r="BG5263"/>
    </row>
    <row r="5264" spans="3:59" ht="15" x14ac:dyDescent="0.25">
      <c r="C5264"/>
      <c r="D5264"/>
      <c r="E5264"/>
      <c r="AH5264"/>
      <c r="BG5264"/>
    </row>
    <row r="5265" spans="3:59" ht="15" x14ac:dyDescent="0.25">
      <c r="C5265"/>
      <c r="D5265"/>
      <c r="E5265"/>
      <c r="AH5265"/>
      <c r="BG5265"/>
    </row>
    <row r="5266" spans="3:59" ht="15" x14ac:dyDescent="0.25">
      <c r="C5266"/>
      <c r="D5266"/>
      <c r="E5266"/>
      <c r="AH5266"/>
      <c r="BG5266"/>
    </row>
    <row r="5267" spans="3:59" ht="15" x14ac:dyDescent="0.25">
      <c r="C5267"/>
      <c r="D5267"/>
      <c r="E5267"/>
      <c r="AH5267"/>
      <c r="BG5267"/>
    </row>
    <row r="5268" spans="3:59" ht="15" x14ac:dyDescent="0.25">
      <c r="C5268"/>
      <c r="D5268"/>
      <c r="E5268"/>
      <c r="AH5268"/>
      <c r="BG5268"/>
    </row>
    <row r="5269" spans="3:59" ht="15" x14ac:dyDescent="0.25">
      <c r="C5269"/>
      <c r="D5269"/>
      <c r="E5269"/>
      <c r="AH5269"/>
      <c r="BG5269"/>
    </row>
    <row r="5270" spans="3:59" ht="15" x14ac:dyDescent="0.25">
      <c r="C5270"/>
      <c r="D5270"/>
      <c r="E5270"/>
      <c r="AH5270"/>
      <c r="BG5270"/>
    </row>
    <row r="5271" spans="3:59" ht="15" x14ac:dyDescent="0.25">
      <c r="C5271"/>
      <c r="D5271"/>
      <c r="E5271"/>
      <c r="AH5271"/>
      <c r="BG5271"/>
    </row>
    <row r="5272" spans="3:59" ht="15" x14ac:dyDescent="0.25">
      <c r="C5272"/>
      <c r="D5272"/>
      <c r="E5272"/>
      <c r="AH5272"/>
      <c r="BG5272"/>
    </row>
    <row r="5273" spans="3:59" ht="15" x14ac:dyDescent="0.25">
      <c r="C5273"/>
      <c r="D5273"/>
      <c r="E5273"/>
      <c r="AH5273"/>
      <c r="BG5273"/>
    </row>
    <row r="5274" spans="3:59" ht="15" x14ac:dyDescent="0.25">
      <c r="C5274"/>
      <c r="D5274"/>
      <c r="E5274"/>
      <c r="AH5274"/>
      <c r="BG5274"/>
    </row>
    <row r="5275" spans="3:59" ht="15" x14ac:dyDescent="0.25">
      <c r="C5275"/>
      <c r="D5275"/>
      <c r="E5275"/>
      <c r="AH5275"/>
      <c r="BG5275"/>
    </row>
    <row r="5276" spans="3:59" ht="15" x14ac:dyDescent="0.25">
      <c r="C5276"/>
      <c r="D5276"/>
      <c r="E5276"/>
      <c r="AH5276"/>
      <c r="BG5276"/>
    </row>
    <row r="5277" spans="3:59" ht="15" x14ac:dyDescent="0.25">
      <c r="C5277"/>
      <c r="D5277"/>
      <c r="E5277"/>
      <c r="AH5277"/>
      <c r="BG5277"/>
    </row>
    <row r="5278" spans="3:59" ht="15" x14ac:dyDescent="0.25">
      <c r="C5278"/>
      <c r="D5278"/>
      <c r="E5278"/>
      <c r="AH5278"/>
      <c r="BG5278"/>
    </row>
    <row r="5279" spans="3:59" ht="15" x14ac:dyDescent="0.25">
      <c r="C5279"/>
      <c r="D5279"/>
      <c r="E5279"/>
      <c r="AH5279"/>
      <c r="BG5279"/>
    </row>
    <row r="5280" spans="3:59" ht="15" x14ac:dyDescent="0.25">
      <c r="C5280"/>
      <c r="D5280"/>
      <c r="E5280"/>
      <c r="AH5280"/>
      <c r="BG5280"/>
    </row>
    <row r="5281" spans="3:59" ht="15" x14ac:dyDescent="0.25">
      <c r="C5281"/>
      <c r="D5281"/>
      <c r="E5281"/>
      <c r="AH5281"/>
      <c r="BG5281"/>
    </row>
    <row r="5282" spans="3:59" ht="15" x14ac:dyDescent="0.25">
      <c r="C5282"/>
      <c r="D5282"/>
      <c r="E5282"/>
      <c r="AH5282"/>
      <c r="BG5282"/>
    </row>
    <row r="5283" spans="3:59" ht="15" x14ac:dyDescent="0.25">
      <c r="C5283"/>
      <c r="D5283"/>
      <c r="E5283"/>
      <c r="AH5283"/>
      <c r="BG5283"/>
    </row>
    <row r="5284" spans="3:59" ht="15" x14ac:dyDescent="0.25">
      <c r="C5284"/>
      <c r="D5284"/>
      <c r="E5284"/>
      <c r="AH5284"/>
      <c r="BG5284"/>
    </row>
    <row r="5285" spans="3:59" ht="15" x14ac:dyDescent="0.25">
      <c r="C5285"/>
      <c r="D5285"/>
      <c r="E5285"/>
      <c r="AH5285"/>
      <c r="BG5285"/>
    </row>
    <row r="5286" spans="3:59" ht="15" x14ac:dyDescent="0.25">
      <c r="C5286"/>
      <c r="D5286"/>
      <c r="E5286"/>
      <c r="AH5286"/>
      <c r="BG5286"/>
    </row>
    <row r="5287" spans="3:59" ht="15" x14ac:dyDescent="0.25">
      <c r="C5287"/>
      <c r="D5287"/>
      <c r="E5287"/>
      <c r="AH5287"/>
      <c r="BG5287"/>
    </row>
    <row r="5288" spans="3:59" ht="15" x14ac:dyDescent="0.25">
      <c r="C5288"/>
      <c r="D5288"/>
      <c r="E5288"/>
      <c r="AH5288"/>
      <c r="BG5288"/>
    </row>
    <row r="5289" spans="3:59" ht="15" x14ac:dyDescent="0.25">
      <c r="C5289"/>
      <c r="D5289"/>
      <c r="E5289"/>
      <c r="AH5289"/>
      <c r="BG5289"/>
    </row>
    <row r="5290" spans="3:59" ht="15" x14ac:dyDescent="0.25">
      <c r="C5290"/>
      <c r="D5290"/>
      <c r="E5290"/>
      <c r="AH5290"/>
      <c r="BG5290"/>
    </row>
    <row r="5291" spans="3:59" ht="15" x14ac:dyDescent="0.25">
      <c r="C5291"/>
      <c r="D5291"/>
      <c r="E5291"/>
      <c r="AH5291"/>
      <c r="BG5291"/>
    </row>
    <row r="5292" spans="3:59" ht="15" x14ac:dyDescent="0.25">
      <c r="C5292"/>
      <c r="D5292"/>
      <c r="E5292"/>
      <c r="AH5292"/>
      <c r="BG5292"/>
    </row>
    <row r="5293" spans="3:59" ht="15" x14ac:dyDescent="0.25">
      <c r="C5293"/>
      <c r="D5293"/>
      <c r="E5293"/>
      <c r="AH5293"/>
      <c r="BG5293"/>
    </row>
    <row r="5294" spans="3:59" ht="15" x14ac:dyDescent="0.25">
      <c r="C5294"/>
      <c r="D5294"/>
      <c r="E5294"/>
      <c r="AH5294"/>
      <c r="BG5294"/>
    </row>
    <row r="5295" spans="3:59" ht="15" x14ac:dyDescent="0.25">
      <c r="C5295"/>
      <c r="D5295"/>
      <c r="E5295"/>
      <c r="AH5295"/>
      <c r="BG5295"/>
    </row>
    <row r="5296" spans="3:59" ht="15" x14ac:dyDescent="0.25">
      <c r="C5296"/>
      <c r="D5296"/>
      <c r="E5296"/>
      <c r="AH5296"/>
      <c r="BG5296"/>
    </row>
    <row r="5297" spans="3:59" ht="15" x14ac:dyDescent="0.25">
      <c r="C5297"/>
      <c r="D5297"/>
      <c r="E5297"/>
      <c r="AH5297"/>
      <c r="BG5297"/>
    </row>
    <row r="5298" spans="3:59" ht="15" x14ac:dyDescent="0.25">
      <c r="C5298"/>
      <c r="D5298"/>
      <c r="E5298"/>
      <c r="AH5298"/>
      <c r="BG5298"/>
    </row>
    <row r="5299" spans="3:59" ht="15" x14ac:dyDescent="0.25">
      <c r="C5299"/>
      <c r="D5299"/>
      <c r="E5299"/>
      <c r="AH5299"/>
      <c r="BG5299"/>
    </row>
    <row r="5300" spans="3:59" ht="15" x14ac:dyDescent="0.25">
      <c r="C5300"/>
      <c r="D5300"/>
      <c r="E5300"/>
      <c r="AH5300"/>
      <c r="BG5300"/>
    </row>
    <row r="5301" spans="3:59" ht="15" x14ac:dyDescent="0.25">
      <c r="C5301"/>
      <c r="D5301"/>
      <c r="E5301"/>
      <c r="AH5301"/>
      <c r="BG5301"/>
    </row>
    <row r="5302" spans="3:59" ht="15" x14ac:dyDescent="0.25">
      <c r="C5302"/>
      <c r="D5302"/>
      <c r="E5302"/>
      <c r="AH5302"/>
      <c r="BG5302"/>
    </row>
    <row r="5303" spans="3:59" ht="15" x14ac:dyDescent="0.25">
      <c r="C5303"/>
      <c r="D5303"/>
      <c r="E5303"/>
      <c r="AH5303"/>
      <c r="BG5303"/>
    </row>
    <row r="5304" spans="3:59" ht="15" x14ac:dyDescent="0.25">
      <c r="C5304"/>
      <c r="D5304"/>
      <c r="E5304"/>
      <c r="AH5304"/>
      <c r="BG5304"/>
    </row>
    <row r="5305" spans="3:59" ht="15" x14ac:dyDescent="0.25">
      <c r="C5305"/>
      <c r="D5305"/>
      <c r="E5305"/>
      <c r="AH5305"/>
      <c r="BG5305"/>
    </row>
    <row r="5306" spans="3:59" ht="15" x14ac:dyDescent="0.25">
      <c r="C5306"/>
      <c r="D5306"/>
      <c r="E5306"/>
      <c r="AH5306"/>
      <c r="BG5306"/>
    </row>
    <row r="5307" spans="3:59" ht="15" x14ac:dyDescent="0.25">
      <c r="C5307"/>
      <c r="D5307"/>
      <c r="E5307"/>
      <c r="AH5307"/>
      <c r="BG5307"/>
    </row>
    <row r="5308" spans="3:59" ht="15" x14ac:dyDescent="0.25">
      <c r="C5308"/>
      <c r="D5308"/>
      <c r="E5308"/>
      <c r="AH5308"/>
      <c r="BG5308"/>
    </row>
    <row r="5309" spans="3:59" ht="15" x14ac:dyDescent="0.25">
      <c r="C5309"/>
      <c r="D5309"/>
      <c r="E5309"/>
      <c r="AH5309"/>
      <c r="BG5309"/>
    </row>
    <row r="5310" spans="3:59" ht="15" x14ac:dyDescent="0.25">
      <c r="C5310"/>
      <c r="D5310"/>
      <c r="E5310"/>
      <c r="AH5310"/>
      <c r="BG5310"/>
    </row>
    <row r="5311" spans="3:59" ht="15" x14ac:dyDescent="0.25">
      <c r="C5311"/>
      <c r="D5311"/>
      <c r="E5311"/>
      <c r="AH5311"/>
      <c r="BG5311"/>
    </row>
    <row r="5312" spans="3:59" ht="15" x14ac:dyDescent="0.25">
      <c r="C5312"/>
      <c r="D5312"/>
      <c r="E5312"/>
      <c r="AH5312"/>
      <c r="BG5312"/>
    </row>
    <row r="5313" spans="3:59" ht="15" x14ac:dyDescent="0.25">
      <c r="C5313"/>
      <c r="D5313"/>
      <c r="E5313"/>
      <c r="AH5313"/>
      <c r="BG5313"/>
    </row>
    <row r="5314" spans="3:59" ht="15" x14ac:dyDescent="0.25">
      <c r="C5314"/>
      <c r="D5314"/>
      <c r="E5314"/>
      <c r="AH5314"/>
      <c r="BG5314"/>
    </row>
    <row r="5315" spans="3:59" ht="15" x14ac:dyDescent="0.25">
      <c r="C5315"/>
      <c r="D5315"/>
      <c r="E5315"/>
      <c r="AH5315"/>
      <c r="BG5315"/>
    </row>
    <row r="5316" spans="3:59" ht="15" x14ac:dyDescent="0.25">
      <c r="C5316"/>
      <c r="D5316"/>
      <c r="E5316"/>
      <c r="AH5316"/>
      <c r="BG5316"/>
    </row>
    <row r="5317" spans="3:59" ht="15" x14ac:dyDescent="0.25">
      <c r="C5317"/>
      <c r="D5317"/>
      <c r="E5317"/>
      <c r="AH5317"/>
      <c r="BG5317"/>
    </row>
    <row r="5318" spans="3:59" ht="15" x14ac:dyDescent="0.25">
      <c r="C5318"/>
      <c r="D5318"/>
      <c r="E5318"/>
      <c r="AH5318"/>
      <c r="BG5318"/>
    </row>
    <row r="5319" spans="3:59" ht="15" x14ac:dyDescent="0.25">
      <c r="C5319"/>
      <c r="D5319"/>
      <c r="E5319"/>
      <c r="AH5319"/>
      <c r="BG5319"/>
    </row>
    <row r="5320" spans="3:59" ht="15" x14ac:dyDescent="0.25">
      <c r="C5320"/>
      <c r="D5320"/>
      <c r="E5320"/>
      <c r="AH5320"/>
      <c r="BG5320"/>
    </row>
    <row r="5321" spans="3:59" ht="15" x14ac:dyDescent="0.25">
      <c r="C5321"/>
      <c r="D5321"/>
      <c r="E5321"/>
      <c r="AH5321"/>
      <c r="BG5321"/>
    </row>
    <row r="5322" spans="3:59" ht="15" x14ac:dyDescent="0.25">
      <c r="C5322"/>
      <c r="D5322"/>
      <c r="E5322"/>
      <c r="AH5322"/>
      <c r="BG5322"/>
    </row>
    <row r="5323" spans="3:59" ht="15" x14ac:dyDescent="0.25">
      <c r="C5323"/>
      <c r="D5323"/>
      <c r="E5323"/>
      <c r="AH5323"/>
      <c r="BG5323"/>
    </row>
    <row r="5324" spans="3:59" ht="15" x14ac:dyDescent="0.25">
      <c r="C5324"/>
      <c r="D5324"/>
      <c r="E5324"/>
      <c r="AH5324"/>
      <c r="BG5324"/>
    </row>
    <row r="5325" spans="3:59" ht="15" x14ac:dyDescent="0.25">
      <c r="C5325"/>
      <c r="D5325"/>
      <c r="E5325"/>
      <c r="AH5325"/>
      <c r="BG5325"/>
    </row>
    <row r="5326" spans="3:59" ht="15" x14ac:dyDescent="0.25">
      <c r="C5326"/>
      <c r="D5326"/>
      <c r="E5326"/>
      <c r="AH5326"/>
      <c r="BG5326"/>
    </row>
    <row r="5327" spans="3:59" ht="15" x14ac:dyDescent="0.25">
      <c r="C5327"/>
      <c r="D5327"/>
      <c r="E5327"/>
      <c r="AH5327"/>
      <c r="BG5327"/>
    </row>
    <row r="5328" spans="3:59" ht="15" x14ac:dyDescent="0.25">
      <c r="C5328"/>
      <c r="D5328"/>
      <c r="E5328"/>
      <c r="AH5328"/>
      <c r="BG5328"/>
    </row>
    <row r="5329" spans="3:59" ht="15" x14ac:dyDescent="0.25">
      <c r="C5329"/>
      <c r="D5329"/>
      <c r="E5329"/>
      <c r="AH5329"/>
      <c r="BG5329"/>
    </row>
    <row r="5330" spans="3:59" ht="15" x14ac:dyDescent="0.25">
      <c r="C5330"/>
      <c r="D5330"/>
      <c r="E5330"/>
      <c r="AH5330"/>
      <c r="BG5330"/>
    </row>
    <row r="5331" spans="3:59" ht="15" x14ac:dyDescent="0.25">
      <c r="C5331"/>
      <c r="D5331"/>
      <c r="E5331"/>
      <c r="AH5331"/>
      <c r="BG5331"/>
    </row>
    <row r="5332" spans="3:59" ht="15" x14ac:dyDescent="0.25">
      <c r="C5332"/>
      <c r="D5332"/>
      <c r="E5332"/>
      <c r="AH5332"/>
      <c r="BG5332"/>
    </row>
    <row r="5333" spans="3:59" ht="15" x14ac:dyDescent="0.25">
      <c r="C5333"/>
      <c r="D5333"/>
      <c r="E5333"/>
      <c r="AH5333"/>
      <c r="BG5333"/>
    </row>
    <row r="5334" spans="3:59" ht="15" x14ac:dyDescent="0.25">
      <c r="C5334"/>
      <c r="D5334"/>
      <c r="E5334"/>
      <c r="AH5334"/>
      <c r="BG5334"/>
    </row>
    <row r="5335" spans="3:59" ht="15" x14ac:dyDescent="0.25">
      <c r="C5335"/>
      <c r="D5335"/>
      <c r="E5335"/>
      <c r="AH5335"/>
      <c r="BG5335"/>
    </row>
    <row r="5336" spans="3:59" ht="15" x14ac:dyDescent="0.25">
      <c r="C5336"/>
      <c r="D5336"/>
      <c r="E5336"/>
      <c r="AH5336"/>
      <c r="BG5336"/>
    </row>
    <row r="5337" spans="3:59" ht="15" x14ac:dyDescent="0.25">
      <c r="C5337"/>
      <c r="D5337"/>
      <c r="E5337"/>
      <c r="AH5337"/>
      <c r="BG5337"/>
    </row>
    <row r="5338" spans="3:59" ht="15" x14ac:dyDescent="0.25">
      <c r="C5338"/>
      <c r="D5338"/>
      <c r="E5338"/>
      <c r="AH5338"/>
      <c r="BG5338"/>
    </row>
    <row r="5339" spans="3:59" ht="15" x14ac:dyDescent="0.25">
      <c r="C5339"/>
      <c r="D5339"/>
      <c r="E5339"/>
      <c r="AH5339"/>
      <c r="BG5339"/>
    </row>
    <row r="5340" spans="3:59" ht="15" x14ac:dyDescent="0.25">
      <c r="C5340"/>
      <c r="D5340"/>
      <c r="E5340"/>
      <c r="AH5340"/>
      <c r="BG5340"/>
    </row>
    <row r="5341" spans="3:59" ht="15" x14ac:dyDescent="0.25">
      <c r="C5341"/>
      <c r="D5341"/>
      <c r="E5341"/>
      <c r="AH5341"/>
      <c r="BG5341"/>
    </row>
    <row r="5342" spans="3:59" ht="15" x14ac:dyDescent="0.25">
      <c r="C5342"/>
      <c r="D5342"/>
      <c r="E5342"/>
      <c r="AH5342"/>
      <c r="BG5342"/>
    </row>
    <row r="5343" spans="3:59" ht="15" x14ac:dyDescent="0.25">
      <c r="C5343"/>
      <c r="D5343"/>
      <c r="E5343"/>
      <c r="AH5343"/>
      <c r="BG5343"/>
    </row>
    <row r="5344" spans="3:59" ht="15" x14ac:dyDescent="0.25">
      <c r="C5344"/>
      <c r="D5344"/>
      <c r="E5344"/>
      <c r="AH5344"/>
      <c r="BG5344"/>
    </row>
    <row r="5345" spans="3:59" ht="15" x14ac:dyDescent="0.25">
      <c r="C5345"/>
      <c r="D5345"/>
      <c r="E5345"/>
      <c r="AH5345"/>
      <c r="BG5345"/>
    </row>
    <row r="5346" spans="3:59" ht="15" x14ac:dyDescent="0.25">
      <c r="C5346"/>
      <c r="D5346"/>
      <c r="E5346"/>
      <c r="AH5346"/>
      <c r="BG5346"/>
    </row>
    <row r="5347" spans="3:59" ht="15" x14ac:dyDescent="0.25">
      <c r="C5347"/>
      <c r="D5347"/>
      <c r="E5347"/>
      <c r="AH5347"/>
      <c r="BG5347"/>
    </row>
    <row r="5348" spans="3:59" ht="15" x14ac:dyDescent="0.25">
      <c r="C5348"/>
      <c r="D5348"/>
      <c r="E5348"/>
      <c r="AH5348"/>
      <c r="BG5348"/>
    </row>
    <row r="5349" spans="3:59" ht="15" x14ac:dyDescent="0.25">
      <c r="C5349"/>
      <c r="D5349"/>
      <c r="E5349"/>
      <c r="AH5349"/>
      <c r="BG5349"/>
    </row>
    <row r="5350" spans="3:59" ht="15" x14ac:dyDescent="0.25">
      <c r="C5350"/>
      <c r="D5350"/>
      <c r="E5350"/>
      <c r="AH5350"/>
      <c r="BG5350"/>
    </row>
    <row r="5351" spans="3:59" ht="15" x14ac:dyDescent="0.25">
      <c r="C5351"/>
      <c r="D5351"/>
      <c r="E5351"/>
      <c r="AH5351"/>
      <c r="BG5351"/>
    </row>
    <row r="5352" spans="3:59" ht="15" x14ac:dyDescent="0.25">
      <c r="C5352"/>
      <c r="D5352"/>
      <c r="E5352"/>
      <c r="AH5352"/>
      <c r="BG5352"/>
    </row>
    <row r="5353" spans="3:59" ht="15" x14ac:dyDescent="0.25">
      <c r="C5353"/>
      <c r="D5353"/>
      <c r="E5353"/>
      <c r="AH5353"/>
      <c r="BG5353"/>
    </row>
    <row r="5354" spans="3:59" ht="15" x14ac:dyDescent="0.25">
      <c r="C5354"/>
      <c r="D5354"/>
      <c r="E5354"/>
      <c r="AH5354"/>
      <c r="BG5354"/>
    </row>
    <row r="5355" spans="3:59" ht="15" x14ac:dyDescent="0.25">
      <c r="C5355"/>
      <c r="D5355"/>
      <c r="E5355"/>
      <c r="AH5355"/>
      <c r="BG5355"/>
    </row>
    <row r="5356" spans="3:59" ht="15" x14ac:dyDescent="0.25">
      <c r="C5356"/>
      <c r="D5356"/>
      <c r="E5356"/>
      <c r="AH5356"/>
      <c r="BG5356"/>
    </row>
    <row r="5357" spans="3:59" ht="15" x14ac:dyDescent="0.25">
      <c r="C5357"/>
      <c r="D5357"/>
      <c r="E5357"/>
      <c r="AH5357"/>
      <c r="BG5357"/>
    </row>
    <row r="5358" spans="3:59" ht="15" x14ac:dyDescent="0.25">
      <c r="C5358"/>
      <c r="D5358"/>
      <c r="E5358"/>
      <c r="AH5358"/>
      <c r="BG5358"/>
    </row>
    <row r="5359" spans="3:59" ht="15" x14ac:dyDescent="0.25">
      <c r="C5359"/>
      <c r="D5359"/>
      <c r="E5359"/>
      <c r="AH5359"/>
      <c r="BG5359"/>
    </row>
    <row r="5360" spans="3:59" ht="15" x14ac:dyDescent="0.25">
      <c r="C5360"/>
      <c r="D5360"/>
      <c r="E5360"/>
      <c r="AH5360"/>
      <c r="BG5360"/>
    </row>
    <row r="5361" spans="3:59" ht="15" x14ac:dyDescent="0.25">
      <c r="C5361"/>
      <c r="D5361"/>
      <c r="E5361"/>
      <c r="AH5361"/>
      <c r="BG5361"/>
    </row>
    <row r="5362" spans="3:59" ht="15" x14ac:dyDescent="0.25">
      <c r="C5362"/>
      <c r="D5362"/>
      <c r="E5362"/>
      <c r="AH5362"/>
      <c r="BG5362"/>
    </row>
    <row r="5363" spans="3:59" ht="15" x14ac:dyDescent="0.25">
      <c r="C5363"/>
      <c r="D5363"/>
      <c r="E5363"/>
      <c r="AH5363"/>
      <c r="BG5363"/>
    </row>
    <row r="5364" spans="3:59" ht="15" x14ac:dyDescent="0.25">
      <c r="C5364"/>
      <c r="D5364"/>
      <c r="E5364"/>
      <c r="AH5364"/>
      <c r="BG5364"/>
    </row>
    <row r="5365" spans="3:59" ht="15" x14ac:dyDescent="0.25">
      <c r="C5365"/>
      <c r="D5365"/>
      <c r="E5365"/>
      <c r="AH5365"/>
      <c r="BG5365"/>
    </row>
    <row r="5366" spans="3:59" ht="15" x14ac:dyDescent="0.25">
      <c r="C5366"/>
      <c r="D5366"/>
      <c r="E5366"/>
      <c r="AH5366"/>
      <c r="BG5366"/>
    </row>
    <row r="5367" spans="3:59" ht="15" x14ac:dyDescent="0.25">
      <c r="C5367"/>
      <c r="D5367"/>
      <c r="E5367"/>
      <c r="AH5367"/>
      <c r="BG5367"/>
    </row>
    <row r="5368" spans="3:59" ht="15" x14ac:dyDescent="0.25">
      <c r="C5368"/>
      <c r="D5368"/>
      <c r="E5368"/>
      <c r="AH5368"/>
      <c r="BG5368"/>
    </row>
    <row r="5369" spans="3:59" ht="15" x14ac:dyDescent="0.25">
      <c r="C5369"/>
      <c r="D5369"/>
      <c r="E5369"/>
      <c r="AH5369"/>
      <c r="BG5369"/>
    </row>
    <row r="5370" spans="3:59" ht="15" x14ac:dyDescent="0.25">
      <c r="C5370"/>
      <c r="D5370"/>
      <c r="E5370"/>
      <c r="AH5370"/>
      <c r="BG5370"/>
    </row>
    <row r="5371" spans="3:59" ht="15" x14ac:dyDescent="0.25">
      <c r="C5371"/>
      <c r="D5371"/>
      <c r="E5371"/>
      <c r="AH5371"/>
      <c r="BG5371"/>
    </row>
    <row r="5372" spans="3:59" ht="15" x14ac:dyDescent="0.25">
      <c r="C5372"/>
      <c r="D5372"/>
      <c r="E5372"/>
      <c r="AH5372"/>
      <c r="BG5372"/>
    </row>
    <row r="5373" spans="3:59" ht="15" x14ac:dyDescent="0.25">
      <c r="C5373"/>
      <c r="D5373"/>
      <c r="E5373"/>
      <c r="AH5373"/>
      <c r="BG5373"/>
    </row>
    <row r="5374" spans="3:59" ht="15" x14ac:dyDescent="0.25">
      <c r="C5374"/>
      <c r="D5374"/>
      <c r="E5374"/>
      <c r="AH5374"/>
      <c r="BG5374"/>
    </row>
    <row r="5375" spans="3:59" ht="15" x14ac:dyDescent="0.25">
      <c r="C5375"/>
      <c r="D5375"/>
      <c r="E5375"/>
      <c r="AH5375"/>
      <c r="BG5375"/>
    </row>
    <row r="5376" spans="3:59" ht="15" x14ac:dyDescent="0.25">
      <c r="C5376"/>
      <c r="D5376"/>
      <c r="E5376"/>
      <c r="AH5376"/>
      <c r="BG5376"/>
    </row>
    <row r="5377" spans="3:59" ht="15" x14ac:dyDescent="0.25">
      <c r="C5377"/>
      <c r="D5377"/>
      <c r="E5377"/>
      <c r="AH5377"/>
      <c r="BG5377"/>
    </row>
    <row r="5378" spans="3:59" ht="15" x14ac:dyDescent="0.25">
      <c r="C5378"/>
      <c r="D5378"/>
      <c r="E5378"/>
      <c r="AH5378"/>
      <c r="BG5378"/>
    </row>
    <row r="5379" spans="3:59" ht="15" x14ac:dyDescent="0.25">
      <c r="C5379"/>
      <c r="D5379"/>
      <c r="E5379"/>
      <c r="AH5379"/>
      <c r="BG5379"/>
    </row>
    <row r="5380" spans="3:59" ht="15" x14ac:dyDescent="0.25">
      <c r="C5380"/>
      <c r="D5380"/>
      <c r="E5380"/>
      <c r="AH5380"/>
      <c r="BG5380"/>
    </row>
    <row r="5381" spans="3:59" ht="15" x14ac:dyDescent="0.25">
      <c r="C5381"/>
      <c r="D5381"/>
      <c r="E5381"/>
      <c r="AH5381"/>
      <c r="BG5381"/>
    </row>
    <row r="5382" spans="3:59" ht="15" x14ac:dyDescent="0.25">
      <c r="C5382"/>
      <c r="D5382"/>
      <c r="E5382"/>
      <c r="AH5382"/>
      <c r="BG5382"/>
    </row>
    <row r="5383" spans="3:59" ht="15" x14ac:dyDescent="0.25">
      <c r="C5383"/>
      <c r="D5383"/>
      <c r="E5383"/>
      <c r="AH5383"/>
      <c r="BG5383"/>
    </row>
    <row r="5384" spans="3:59" ht="15" x14ac:dyDescent="0.25">
      <c r="C5384"/>
      <c r="D5384"/>
      <c r="E5384"/>
      <c r="AH5384"/>
      <c r="BG5384"/>
    </row>
    <row r="5385" spans="3:59" ht="15" x14ac:dyDescent="0.25">
      <c r="C5385"/>
      <c r="D5385"/>
      <c r="E5385"/>
      <c r="AH5385"/>
      <c r="BG5385"/>
    </row>
    <row r="5386" spans="3:59" ht="15" x14ac:dyDescent="0.25">
      <c r="C5386"/>
      <c r="D5386"/>
      <c r="E5386"/>
      <c r="AH5386"/>
      <c r="BG5386"/>
    </row>
    <row r="5387" spans="3:59" ht="15" x14ac:dyDescent="0.25">
      <c r="C5387"/>
      <c r="D5387"/>
      <c r="E5387"/>
      <c r="AH5387"/>
      <c r="BG5387"/>
    </row>
    <row r="5388" spans="3:59" ht="15" x14ac:dyDescent="0.25">
      <c r="C5388"/>
      <c r="D5388"/>
      <c r="E5388"/>
      <c r="AH5388"/>
      <c r="BG5388"/>
    </row>
    <row r="5389" spans="3:59" ht="15" x14ac:dyDescent="0.25">
      <c r="C5389"/>
      <c r="D5389"/>
      <c r="E5389"/>
      <c r="AH5389"/>
      <c r="BG5389"/>
    </row>
    <row r="5390" spans="3:59" ht="15" x14ac:dyDescent="0.25">
      <c r="C5390"/>
      <c r="D5390"/>
      <c r="E5390"/>
      <c r="AH5390"/>
      <c r="BG5390"/>
    </row>
    <row r="5391" spans="3:59" ht="15" x14ac:dyDescent="0.25">
      <c r="C5391"/>
      <c r="D5391"/>
      <c r="E5391"/>
      <c r="AH5391"/>
      <c r="BG5391"/>
    </row>
    <row r="5392" spans="3:59" ht="15" x14ac:dyDescent="0.25">
      <c r="C5392"/>
      <c r="D5392"/>
      <c r="E5392"/>
      <c r="AH5392"/>
      <c r="BG5392"/>
    </row>
    <row r="5393" spans="3:59" ht="15" x14ac:dyDescent="0.25">
      <c r="C5393"/>
      <c r="D5393"/>
      <c r="E5393"/>
      <c r="AH5393"/>
      <c r="BG5393"/>
    </row>
    <row r="5394" spans="3:59" ht="15" x14ac:dyDescent="0.25">
      <c r="C5394"/>
      <c r="D5394"/>
      <c r="E5394"/>
      <c r="AH5394"/>
      <c r="BG5394"/>
    </row>
    <row r="5395" spans="3:59" ht="15" x14ac:dyDescent="0.25">
      <c r="C5395"/>
      <c r="D5395"/>
      <c r="E5395"/>
      <c r="AH5395"/>
      <c r="BG5395"/>
    </row>
    <row r="5396" spans="3:59" ht="15" x14ac:dyDescent="0.25">
      <c r="C5396"/>
      <c r="D5396"/>
      <c r="E5396"/>
      <c r="AH5396"/>
      <c r="BG5396"/>
    </row>
    <row r="5397" spans="3:59" ht="15" x14ac:dyDescent="0.25">
      <c r="C5397"/>
      <c r="D5397"/>
      <c r="E5397"/>
      <c r="AH5397"/>
      <c r="BG5397"/>
    </row>
    <row r="5398" spans="3:59" ht="15" x14ac:dyDescent="0.25">
      <c r="C5398"/>
      <c r="D5398"/>
      <c r="E5398"/>
      <c r="AH5398"/>
      <c r="BG5398"/>
    </row>
    <row r="5399" spans="3:59" ht="15" x14ac:dyDescent="0.25">
      <c r="C5399"/>
      <c r="D5399"/>
      <c r="E5399"/>
      <c r="AH5399"/>
      <c r="BG5399"/>
    </row>
    <row r="5400" spans="3:59" ht="15" x14ac:dyDescent="0.25">
      <c r="C5400"/>
      <c r="D5400"/>
      <c r="E5400"/>
      <c r="AH5400"/>
      <c r="BG5400"/>
    </row>
    <row r="5401" spans="3:59" ht="15" x14ac:dyDescent="0.25">
      <c r="C5401"/>
      <c r="D5401"/>
      <c r="E5401"/>
      <c r="AH5401"/>
      <c r="BG5401"/>
    </row>
    <row r="5402" spans="3:59" ht="15" x14ac:dyDescent="0.25">
      <c r="C5402"/>
      <c r="D5402"/>
      <c r="E5402"/>
      <c r="AH5402"/>
      <c r="BG5402"/>
    </row>
    <row r="5403" spans="3:59" ht="15" x14ac:dyDescent="0.25">
      <c r="C5403"/>
      <c r="D5403"/>
      <c r="E5403"/>
      <c r="AH5403"/>
      <c r="BG5403"/>
    </row>
    <row r="5404" spans="3:59" ht="15" x14ac:dyDescent="0.25">
      <c r="C5404"/>
      <c r="D5404"/>
      <c r="E5404"/>
      <c r="AH5404"/>
      <c r="BG5404"/>
    </row>
    <row r="5405" spans="3:59" ht="15" x14ac:dyDescent="0.25">
      <c r="C5405"/>
      <c r="D5405"/>
      <c r="E5405"/>
      <c r="AH5405"/>
      <c r="BG5405"/>
    </row>
    <row r="5406" spans="3:59" ht="15" x14ac:dyDescent="0.25">
      <c r="C5406"/>
      <c r="D5406"/>
      <c r="E5406"/>
      <c r="AH5406"/>
      <c r="BG5406"/>
    </row>
    <row r="5407" spans="3:59" ht="15" x14ac:dyDescent="0.25">
      <c r="C5407"/>
      <c r="D5407"/>
      <c r="E5407"/>
      <c r="AH5407"/>
      <c r="BG5407"/>
    </row>
    <row r="5408" spans="3:59" ht="15" x14ac:dyDescent="0.25">
      <c r="C5408"/>
      <c r="D5408"/>
      <c r="E5408"/>
      <c r="AH5408"/>
      <c r="BG5408"/>
    </row>
    <row r="5409" spans="3:59" ht="15" x14ac:dyDescent="0.25">
      <c r="C5409"/>
      <c r="D5409"/>
      <c r="E5409"/>
      <c r="AH5409"/>
      <c r="BG5409"/>
    </row>
    <row r="5410" spans="3:59" ht="15" x14ac:dyDescent="0.25">
      <c r="C5410"/>
      <c r="D5410"/>
      <c r="E5410"/>
      <c r="AH5410"/>
      <c r="BG5410"/>
    </row>
    <row r="5411" spans="3:59" ht="15" x14ac:dyDescent="0.25">
      <c r="C5411"/>
      <c r="D5411"/>
      <c r="E5411"/>
      <c r="AH5411"/>
      <c r="BG5411"/>
    </row>
    <row r="5412" spans="3:59" ht="15" x14ac:dyDescent="0.25">
      <c r="C5412"/>
      <c r="D5412"/>
      <c r="E5412"/>
      <c r="AH5412"/>
      <c r="BG5412"/>
    </row>
    <row r="5413" spans="3:59" ht="15" x14ac:dyDescent="0.25">
      <c r="C5413"/>
      <c r="D5413"/>
      <c r="E5413"/>
      <c r="AH5413"/>
      <c r="BG5413"/>
    </row>
    <row r="5414" spans="3:59" ht="15" x14ac:dyDescent="0.25">
      <c r="C5414"/>
      <c r="D5414"/>
      <c r="E5414"/>
      <c r="AH5414"/>
      <c r="BG5414"/>
    </row>
    <row r="5415" spans="3:59" ht="15" x14ac:dyDescent="0.25">
      <c r="C5415"/>
      <c r="D5415"/>
      <c r="E5415"/>
      <c r="AH5415"/>
      <c r="BG5415"/>
    </row>
    <row r="5416" spans="3:59" ht="15" x14ac:dyDescent="0.25">
      <c r="C5416"/>
      <c r="D5416"/>
      <c r="E5416"/>
      <c r="AH5416"/>
      <c r="BG5416"/>
    </row>
    <row r="5417" spans="3:59" ht="15" x14ac:dyDescent="0.25">
      <c r="C5417"/>
      <c r="D5417"/>
      <c r="E5417"/>
      <c r="AH5417"/>
      <c r="BG5417"/>
    </row>
    <row r="5418" spans="3:59" ht="15" x14ac:dyDescent="0.25">
      <c r="C5418"/>
      <c r="D5418"/>
      <c r="E5418"/>
      <c r="AH5418"/>
      <c r="BG5418"/>
    </row>
    <row r="5419" spans="3:59" ht="15" x14ac:dyDescent="0.25">
      <c r="C5419"/>
      <c r="D5419"/>
      <c r="E5419"/>
      <c r="AH5419"/>
      <c r="BG5419"/>
    </row>
    <row r="5420" spans="3:59" ht="15" x14ac:dyDescent="0.25">
      <c r="C5420"/>
      <c r="D5420"/>
      <c r="E5420"/>
      <c r="AH5420"/>
      <c r="BG5420"/>
    </row>
    <row r="5421" spans="3:59" ht="15" x14ac:dyDescent="0.25">
      <c r="C5421"/>
      <c r="D5421"/>
      <c r="E5421"/>
      <c r="AH5421"/>
      <c r="BG5421"/>
    </row>
    <row r="5422" spans="3:59" ht="15" x14ac:dyDescent="0.25">
      <c r="C5422"/>
      <c r="D5422"/>
      <c r="E5422"/>
      <c r="AH5422"/>
      <c r="BG5422"/>
    </row>
    <row r="5423" spans="3:59" ht="15" x14ac:dyDescent="0.25">
      <c r="C5423"/>
      <c r="D5423"/>
      <c r="E5423"/>
      <c r="AH5423"/>
      <c r="BG5423"/>
    </row>
    <row r="5424" spans="3:59" ht="15" x14ac:dyDescent="0.25">
      <c r="C5424"/>
      <c r="D5424"/>
      <c r="E5424"/>
      <c r="AH5424"/>
      <c r="BG5424"/>
    </row>
    <row r="5425" spans="3:59" ht="15" x14ac:dyDescent="0.25">
      <c r="C5425"/>
      <c r="D5425"/>
      <c r="E5425"/>
      <c r="AH5425"/>
      <c r="BG5425"/>
    </row>
    <row r="5426" spans="3:59" ht="15" x14ac:dyDescent="0.25">
      <c r="C5426"/>
      <c r="D5426"/>
      <c r="E5426"/>
      <c r="AH5426"/>
      <c r="BG5426"/>
    </row>
    <row r="5427" spans="3:59" ht="15" x14ac:dyDescent="0.25">
      <c r="C5427"/>
      <c r="D5427"/>
      <c r="E5427"/>
      <c r="AH5427"/>
      <c r="BG5427"/>
    </row>
    <row r="5428" spans="3:59" ht="15" x14ac:dyDescent="0.25">
      <c r="C5428"/>
      <c r="D5428"/>
      <c r="E5428"/>
      <c r="AH5428"/>
      <c r="BG5428"/>
    </row>
    <row r="5429" spans="3:59" ht="15" x14ac:dyDescent="0.25">
      <c r="C5429"/>
      <c r="D5429"/>
      <c r="E5429"/>
      <c r="AH5429"/>
      <c r="BG5429"/>
    </row>
    <row r="5430" spans="3:59" ht="15" x14ac:dyDescent="0.25">
      <c r="C5430"/>
      <c r="D5430"/>
      <c r="E5430"/>
      <c r="AH5430"/>
      <c r="BG5430"/>
    </row>
    <row r="5431" spans="3:59" ht="15" x14ac:dyDescent="0.25">
      <c r="C5431"/>
      <c r="D5431"/>
      <c r="E5431"/>
      <c r="AH5431"/>
      <c r="BG5431"/>
    </row>
    <row r="5432" spans="3:59" ht="15" x14ac:dyDescent="0.25">
      <c r="C5432"/>
      <c r="D5432"/>
      <c r="E5432"/>
      <c r="AH5432"/>
      <c r="BG5432"/>
    </row>
    <row r="5433" spans="3:59" ht="15" x14ac:dyDescent="0.25">
      <c r="C5433"/>
      <c r="D5433"/>
      <c r="E5433"/>
      <c r="AH5433"/>
      <c r="BG5433"/>
    </row>
    <row r="5434" spans="3:59" ht="15" x14ac:dyDescent="0.25">
      <c r="C5434"/>
      <c r="D5434"/>
      <c r="E5434"/>
      <c r="AH5434"/>
      <c r="BG5434"/>
    </row>
    <row r="5435" spans="3:59" ht="15" x14ac:dyDescent="0.25">
      <c r="C5435"/>
      <c r="D5435"/>
      <c r="E5435"/>
      <c r="AH5435"/>
      <c r="BG5435"/>
    </row>
    <row r="5436" spans="3:59" ht="15" x14ac:dyDescent="0.25">
      <c r="C5436"/>
      <c r="D5436"/>
      <c r="E5436"/>
      <c r="AH5436"/>
      <c r="BG5436"/>
    </row>
    <row r="5437" spans="3:59" ht="15" x14ac:dyDescent="0.25">
      <c r="C5437"/>
      <c r="D5437"/>
      <c r="E5437"/>
      <c r="AH5437"/>
      <c r="BG5437"/>
    </row>
    <row r="5438" spans="3:59" ht="15" x14ac:dyDescent="0.25">
      <c r="C5438"/>
      <c r="D5438"/>
      <c r="E5438"/>
      <c r="AH5438"/>
      <c r="BG5438"/>
    </row>
    <row r="5439" spans="3:59" ht="15" x14ac:dyDescent="0.25">
      <c r="C5439"/>
      <c r="D5439"/>
      <c r="E5439"/>
      <c r="AH5439"/>
      <c r="BG5439"/>
    </row>
    <row r="5440" spans="3:59" ht="15" x14ac:dyDescent="0.25">
      <c r="C5440"/>
      <c r="D5440"/>
      <c r="E5440"/>
      <c r="AH5440"/>
      <c r="BG5440"/>
    </row>
    <row r="5441" spans="3:59" ht="15" x14ac:dyDescent="0.25">
      <c r="C5441"/>
      <c r="D5441"/>
      <c r="E5441"/>
      <c r="AH5441"/>
      <c r="BG5441"/>
    </row>
    <row r="5442" spans="3:59" ht="15" x14ac:dyDescent="0.25">
      <c r="C5442"/>
      <c r="D5442"/>
      <c r="E5442"/>
      <c r="AH5442"/>
      <c r="BG5442"/>
    </row>
    <row r="5443" spans="3:59" ht="15" x14ac:dyDescent="0.25">
      <c r="C5443"/>
      <c r="D5443"/>
      <c r="E5443"/>
      <c r="AH5443"/>
      <c r="BG5443"/>
    </row>
    <row r="5444" spans="3:59" ht="15" x14ac:dyDescent="0.25">
      <c r="C5444"/>
      <c r="D5444"/>
      <c r="E5444"/>
      <c r="AH5444"/>
      <c r="BG5444"/>
    </row>
    <row r="5445" spans="3:59" ht="15" x14ac:dyDescent="0.25">
      <c r="C5445"/>
      <c r="D5445"/>
      <c r="E5445"/>
      <c r="AH5445"/>
      <c r="BG5445"/>
    </row>
    <row r="5446" spans="3:59" ht="15" x14ac:dyDescent="0.25">
      <c r="C5446"/>
      <c r="D5446"/>
      <c r="E5446"/>
      <c r="AH5446"/>
      <c r="BG5446"/>
    </row>
    <row r="5447" spans="3:59" ht="15" x14ac:dyDescent="0.25">
      <c r="C5447"/>
      <c r="D5447"/>
      <c r="E5447"/>
      <c r="AH5447"/>
      <c r="BG5447"/>
    </row>
    <row r="5448" spans="3:59" ht="15" x14ac:dyDescent="0.25">
      <c r="C5448"/>
      <c r="D5448"/>
      <c r="E5448"/>
      <c r="AH5448"/>
      <c r="BG5448"/>
    </row>
    <row r="5449" spans="3:59" ht="15" x14ac:dyDescent="0.25">
      <c r="C5449"/>
      <c r="D5449"/>
      <c r="E5449"/>
      <c r="AH5449"/>
      <c r="BG5449"/>
    </row>
    <row r="5450" spans="3:59" ht="15" x14ac:dyDescent="0.25">
      <c r="C5450"/>
      <c r="D5450"/>
      <c r="E5450"/>
      <c r="AH5450"/>
      <c r="BG5450"/>
    </row>
    <row r="5451" spans="3:59" ht="15" x14ac:dyDescent="0.25">
      <c r="C5451"/>
      <c r="D5451"/>
      <c r="E5451"/>
      <c r="AH5451"/>
      <c r="BG5451"/>
    </row>
    <row r="5452" spans="3:59" ht="15" x14ac:dyDescent="0.25">
      <c r="C5452"/>
      <c r="D5452"/>
      <c r="E5452"/>
      <c r="AH5452"/>
      <c r="BG5452"/>
    </row>
    <row r="5453" spans="3:59" ht="15" x14ac:dyDescent="0.25">
      <c r="C5453"/>
      <c r="D5453"/>
      <c r="E5453"/>
      <c r="AH5453"/>
      <c r="BG5453"/>
    </row>
    <row r="5454" spans="3:59" ht="15" x14ac:dyDescent="0.25">
      <c r="C5454"/>
      <c r="D5454"/>
      <c r="E5454"/>
      <c r="AH5454"/>
      <c r="BG5454"/>
    </row>
    <row r="5455" spans="3:59" ht="15" x14ac:dyDescent="0.25">
      <c r="C5455"/>
      <c r="D5455"/>
      <c r="E5455"/>
      <c r="AH5455"/>
      <c r="BG5455"/>
    </row>
    <row r="5456" spans="3:59" ht="15" x14ac:dyDescent="0.25">
      <c r="C5456"/>
      <c r="D5456"/>
      <c r="E5456"/>
      <c r="AH5456"/>
      <c r="BG5456"/>
    </row>
    <row r="5457" spans="3:59" ht="15" x14ac:dyDescent="0.25">
      <c r="C5457"/>
      <c r="D5457"/>
      <c r="E5457"/>
      <c r="AH5457"/>
      <c r="BG5457"/>
    </row>
    <row r="5458" spans="3:59" ht="15" x14ac:dyDescent="0.25">
      <c r="C5458"/>
      <c r="D5458"/>
      <c r="E5458"/>
      <c r="AH5458"/>
      <c r="BG5458"/>
    </row>
    <row r="5459" spans="3:59" ht="15" x14ac:dyDescent="0.25">
      <c r="C5459"/>
      <c r="D5459"/>
      <c r="E5459"/>
      <c r="AH5459"/>
      <c r="BG5459"/>
    </row>
    <row r="5460" spans="3:59" ht="15" x14ac:dyDescent="0.25">
      <c r="C5460"/>
      <c r="D5460"/>
      <c r="E5460"/>
      <c r="AH5460"/>
      <c r="BG5460"/>
    </row>
    <row r="5461" spans="3:59" ht="15" x14ac:dyDescent="0.25">
      <c r="C5461"/>
      <c r="D5461"/>
      <c r="E5461"/>
      <c r="AH5461"/>
      <c r="BG5461"/>
    </row>
    <row r="5462" spans="3:59" ht="15" x14ac:dyDescent="0.25">
      <c r="C5462"/>
      <c r="D5462"/>
      <c r="E5462"/>
      <c r="AH5462"/>
      <c r="BG5462"/>
    </row>
    <row r="5463" spans="3:59" ht="15" x14ac:dyDescent="0.25">
      <c r="C5463"/>
      <c r="D5463"/>
      <c r="E5463"/>
      <c r="AH5463"/>
      <c r="BG5463"/>
    </row>
    <row r="5464" spans="3:59" ht="15" x14ac:dyDescent="0.25">
      <c r="C5464"/>
      <c r="D5464"/>
      <c r="E5464"/>
      <c r="AH5464"/>
      <c r="BG5464"/>
    </row>
    <row r="5465" spans="3:59" ht="15" x14ac:dyDescent="0.25">
      <c r="C5465"/>
      <c r="D5465"/>
      <c r="E5465"/>
      <c r="AH5465"/>
      <c r="BG5465"/>
    </row>
    <row r="5466" spans="3:59" ht="15" x14ac:dyDescent="0.25">
      <c r="C5466"/>
      <c r="D5466"/>
      <c r="E5466"/>
      <c r="AH5466"/>
      <c r="BG5466"/>
    </row>
    <row r="5467" spans="3:59" ht="15" x14ac:dyDescent="0.25">
      <c r="C5467"/>
      <c r="D5467"/>
      <c r="E5467"/>
      <c r="AH5467"/>
      <c r="BG5467"/>
    </row>
    <row r="5468" spans="3:59" ht="15" x14ac:dyDescent="0.25">
      <c r="C5468"/>
      <c r="D5468"/>
      <c r="E5468"/>
      <c r="AH5468"/>
      <c r="BG5468"/>
    </row>
    <row r="5469" spans="3:59" ht="15" x14ac:dyDescent="0.25">
      <c r="C5469"/>
      <c r="D5469"/>
      <c r="E5469"/>
      <c r="AH5469"/>
      <c r="BG5469"/>
    </row>
    <row r="5470" spans="3:59" ht="15" x14ac:dyDescent="0.25">
      <c r="C5470"/>
      <c r="D5470"/>
      <c r="E5470"/>
      <c r="AH5470"/>
      <c r="BG5470"/>
    </row>
    <row r="5471" spans="3:59" ht="15" x14ac:dyDescent="0.25">
      <c r="C5471"/>
      <c r="D5471"/>
      <c r="E5471"/>
      <c r="AH5471"/>
      <c r="BG5471"/>
    </row>
    <row r="5472" spans="3:59" ht="15" x14ac:dyDescent="0.25">
      <c r="C5472"/>
      <c r="D5472"/>
      <c r="E5472"/>
      <c r="AH5472"/>
      <c r="BG5472"/>
    </row>
    <row r="5473" spans="3:59" ht="15" x14ac:dyDescent="0.25">
      <c r="C5473"/>
      <c r="D5473"/>
      <c r="E5473"/>
      <c r="AH5473"/>
      <c r="BG5473"/>
    </row>
    <row r="5474" spans="3:59" ht="15" x14ac:dyDescent="0.25">
      <c r="C5474"/>
      <c r="D5474"/>
      <c r="E5474"/>
      <c r="AH5474"/>
      <c r="BG5474"/>
    </row>
    <row r="5475" spans="3:59" ht="15" x14ac:dyDescent="0.25">
      <c r="C5475"/>
      <c r="D5475"/>
      <c r="E5475"/>
      <c r="AH5475"/>
      <c r="BG5475"/>
    </row>
    <row r="5476" spans="3:59" ht="15" x14ac:dyDescent="0.25">
      <c r="C5476"/>
      <c r="D5476"/>
      <c r="E5476"/>
      <c r="AH5476"/>
      <c r="BG5476"/>
    </row>
    <row r="5477" spans="3:59" ht="15" x14ac:dyDescent="0.25">
      <c r="C5477"/>
      <c r="D5477"/>
      <c r="E5477"/>
      <c r="AH5477"/>
      <c r="BG5477"/>
    </row>
    <row r="5478" spans="3:59" ht="15" x14ac:dyDescent="0.25">
      <c r="C5478"/>
      <c r="D5478"/>
      <c r="E5478"/>
      <c r="AH5478"/>
      <c r="BG5478"/>
    </row>
    <row r="5479" spans="3:59" ht="15" x14ac:dyDescent="0.25">
      <c r="C5479"/>
      <c r="D5479"/>
      <c r="E5479"/>
      <c r="AH5479"/>
      <c r="BG5479"/>
    </row>
    <row r="5480" spans="3:59" ht="15" x14ac:dyDescent="0.25">
      <c r="C5480"/>
      <c r="D5480"/>
      <c r="E5480"/>
      <c r="AH5480"/>
      <c r="BG5480"/>
    </row>
    <row r="5481" spans="3:59" ht="15" x14ac:dyDescent="0.25">
      <c r="C5481"/>
      <c r="D5481"/>
      <c r="E5481"/>
      <c r="AH5481"/>
      <c r="BG5481"/>
    </row>
    <row r="5482" spans="3:59" ht="15" x14ac:dyDescent="0.25">
      <c r="C5482"/>
      <c r="D5482"/>
      <c r="E5482"/>
      <c r="AH5482"/>
      <c r="BG5482"/>
    </row>
    <row r="5483" spans="3:59" ht="15" x14ac:dyDescent="0.25">
      <c r="C5483"/>
      <c r="D5483"/>
      <c r="E5483"/>
      <c r="AH5483"/>
      <c r="BG5483"/>
    </row>
    <row r="5484" spans="3:59" ht="15" x14ac:dyDescent="0.25">
      <c r="C5484"/>
      <c r="D5484"/>
      <c r="E5484"/>
      <c r="AH5484"/>
      <c r="BG5484"/>
    </row>
    <row r="5485" spans="3:59" ht="15" x14ac:dyDescent="0.25">
      <c r="C5485"/>
      <c r="D5485"/>
      <c r="E5485"/>
      <c r="AH5485"/>
      <c r="BG5485"/>
    </row>
    <row r="5486" spans="3:59" ht="15" x14ac:dyDescent="0.25">
      <c r="C5486"/>
      <c r="D5486"/>
      <c r="E5486"/>
      <c r="AH5486"/>
      <c r="BG5486"/>
    </row>
    <row r="5487" spans="3:59" ht="15" x14ac:dyDescent="0.25">
      <c r="C5487"/>
      <c r="D5487"/>
      <c r="E5487"/>
      <c r="AH5487"/>
      <c r="BG5487"/>
    </row>
    <row r="5488" spans="3:59" ht="15" x14ac:dyDescent="0.25">
      <c r="C5488"/>
      <c r="D5488"/>
      <c r="E5488"/>
      <c r="AH5488"/>
      <c r="BG5488"/>
    </row>
    <row r="5489" spans="3:59" ht="15" x14ac:dyDescent="0.25">
      <c r="C5489"/>
      <c r="D5489"/>
      <c r="E5489"/>
      <c r="AH5489"/>
      <c r="BG5489"/>
    </row>
    <row r="5490" spans="3:59" ht="15" x14ac:dyDescent="0.25">
      <c r="C5490"/>
      <c r="D5490"/>
      <c r="E5490"/>
      <c r="AH5490"/>
      <c r="BG5490"/>
    </row>
    <row r="5491" spans="3:59" ht="15" x14ac:dyDescent="0.25">
      <c r="C5491"/>
      <c r="D5491"/>
      <c r="E5491"/>
      <c r="AH5491"/>
      <c r="BG5491"/>
    </row>
    <row r="5492" spans="3:59" ht="15" x14ac:dyDescent="0.25">
      <c r="C5492"/>
      <c r="D5492"/>
      <c r="E5492"/>
      <c r="AH5492"/>
      <c r="BG5492"/>
    </row>
    <row r="5493" spans="3:59" ht="15" x14ac:dyDescent="0.25">
      <c r="C5493"/>
      <c r="D5493"/>
      <c r="E5493"/>
      <c r="AH5493"/>
      <c r="BG5493"/>
    </row>
    <row r="5494" spans="3:59" ht="15" x14ac:dyDescent="0.25">
      <c r="C5494"/>
      <c r="D5494"/>
      <c r="E5494"/>
      <c r="AH5494"/>
      <c r="BG5494"/>
    </row>
    <row r="5495" spans="3:59" ht="15" x14ac:dyDescent="0.25">
      <c r="C5495"/>
      <c r="D5495"/>
      <c r="E5495"/>
      <c r="AH5495"/>
      <c r="BG5495"/>
    </row>
    <row r="5496" spans="3:59" ht="15" x14ac:dyDescent="0.25">
      <c r="C5496"/>
      <c r="D5496"/>
      <c r="E5496"/>
      <c r="AH5496"/>
      <c r="BG5496"/>
    </row>
    <row r="5497" spans="3:59" ht="15" x14ac:dyDescent="0.25">
      <c r="C5497"/>
      <c r="D5497"/>
      <c r="E5497"/>
      <c r="AH5497"/>
      <c r="BG5497"/>
    </row>
    <row r="5498" spans="3:59" ht="15" x14ac:dyDescent="0.25">
      <c r="C5498"/>
      <c r="D5498"/>
      <c r="E5498"/>
      <c r="AH5498"/>
      <c r="BG5498"/>
    </row>
    <row r="5499" spans="3:59" ht="15" x14ac:dyDescent="0.25">
      <c r="C5499"/>
      <c r="D5499"/>
      <c r="E5499"/>
      <c r="AH5499"/>
      <c r="BG5499"/>
    </row>
    <row r="5500" spans="3:59" ht="15" x14ac:dyDescent="0.25">
      <c r="C5500"/>
      <c r="D5500"/>
      <c r="E5500"/>
      <c r="AH5500"/>
      <c r="BG5500"/>
    </row>
    <row r="5501" spans="3:59" ht="15" x14ac:dyDescent="0.25">
      <c r="C5501"/>
      <c r="D5501"/>
      <c r="E5501"/>
      <c r="AH5501"/>
      <c r="BG5501"/>
    </row>
    <row r="5502" spans="3:59" ht="15" x14ac:dyDescent="0.25">
      <c r="C5502"/>
      <c r="D5502"/>
      <c r="E5502"/>
      <c r="AH5502"/>
      <c r="BG5502"/>
    </row>
    <row r="5503" spans="3:59" ht="15" x14ac:dyDescent="0.25">
      <c r="C5503"/>
      <c r="D5503"/>
      <c r="E5503"/>
      <c r="AH5503"/>
      <c r="BG5503"/>
    </row>
    <row r="5504" spans="3:59" ht="15" x14ac:dyDescent="0.25">
      <c r="C5504"/>
      <c r="D5504"/>
      <c r="E5504"/>
      <c r="AH5504"/>
      <c r="BG5504"/>
    </row>
    <row r="5505" spans="3:59" ht="15" x14ac:dyDescent="0.25">
      <c r="C5505"/>
      <c r="D5505"/>
      <c r="E5505"/>
      <c r="AH5505"/>
      <c r="BG5505"/>
    </row>
    <row r="5506" spans="3:59" ht="15" x14ac:dyDescent="0.25">
      <c r="C5506"/>
      <c r="D5506"/>
      <c r="E5506"/>
      <c r="AH5506"/>
      <c r="BG5506"/>
    </row>
    <row r="5507" spans="3:59" ht="15" x14ac:dyDescent="0.25">
      <c r="C5507"/>
      <c r="D5507"/>
      <c r="E5507"/>
      <c r="AH5507"/>
      <c r="BG5507"/>
    </row>
    <row r="5508" spans="3:59" ht="15" x14ac:dyDescent="0.25">
      <c r="C5508"/>
      <c r="D5508"/>
      <c r="E5508"/>
      <c r="AH5508"/>
      <c r="BG5508"/>
    </row>
    <row r="5509" spans="3:59" ht="15" x14ac:dyDescent="0.25">
      <c r="C5509"/>
      <c r="D5509"/>
      <c r="E5509"/>
      <c r="AH5509"/>
      <c r="BG5509"/>
    </row>
    <row r="5510" spans="3:59" ht="15" x14ac:dyDescent="0.25">
      <c r="C5510"/>
      <c r="D5510"/>
      <c r="E5510"/>
      <c r="AH5510"/>
      <c r="BG5510"/>
    </row>
    <row r="5511" spans="3:59" ht="15" x14ac:dyDescent="0.25">
      <c r="C5511"/>
      <c r="D5511"/>
      <c r="E5511"/>
      <c r="AH5511"/>
      <c r="BG5511"/>
    </row>
    <row r="5512" spans="3:59" ht="15" x14ac:dyDescent="0.25">
      <c r="C5512"/>
      <c r="D5512"/>
      <c r="E5512"/>
      <c r="AH5512"/>
      <c r="BG5512"/>
    </row>
    <row r="5513" spans="3:59" ht="15" x14ac:dyDescent="0.25">
      <c r="C5513"/>
      <c r="D5513"/>
      <c r="E5513"/>
      <c r="AH5513"/>
      <c r="BG5513"/>
    </row>
    <row r="5514" spans="3:59" ht="15" x14ac:dyDescent="0.25">
      <c r="C5514"/>
      <c r="D5514"/>
      <c r="E5514"/>
      <c r="AH5514"/>
      <c r="BG5514"/>
    </row>
    <row r="5515" spans="3:59" ht="15" x14ac:dyDescent="0.25">
      <c r="C5515"/>
      <c r="D5515"/>
      <c r="E5515"/>
      <c r="AH5515"/>
      <c r="BG5515"/>
    </row>
    <row r="5516" spans="3:59" ht="15" x14ac:dyDescent="0.25">
      <c r="C5516"/>
      <c r="D5516"/>
      <c r="E5516"/>
      <c r="AH5516"/>
      <c r="BG5516"/>
    </row>
    <row r="5517" spans="3:59" ht="15" x14ac:dyDescent="0.25">
      <c r="C5517"/>
      <c r="D5517"/>
      <c r="E5517"/>
      <c r="AH5517"/>
      <c r="BG5517"/>
    </row>
    <row r="5518" spans="3:59" ht="15" x14ac:dyDescent="0.25">
      <c r="C5518"/>
      <c r="D5518"/>
      <c r="E5518"/>
      <c r="AH5518"/>
      <c r="BG5518"/>
    </row>
    <row r="5519" spans="3:59" ht="15" x14ac:dyDescent="0.25">
      <c r="C5519"/>
      <c r="D5519"/>
      <c r="E5519"/>
      <c r="AH5519"/>
      <c r="BG5519"/>
    </row>
    <row r="5520" spans="3:59" ht="15" x14ac:dyDescent="0.25">
      <c r="C5520"/>
      <c r="D5520"/>
      <c r="E5520"/>
      <c r="AH5520"/>
      <c r="BG5520"/>
    </row>
    <row r="5521" spans="3:59" ht="15" x14ac:dyDescent="0.25">
      <c r="C5521"/>
      <c r="D5521"/>
      <c r="E5521"/>
      <c r="AH5521"/>
      <c r="BG5521"/>
    </row>
    <row r="5522" spans="3:59" ht="15" x14ac:dyDescent="0.25">
      <c r="C5522"/>
      <c r="D5522"/>
      <c r="E5522"/>
      <c r="AH5522"/>
      <c r="BG5522"/>
    </row>
    <row r="5523" spans="3:59" ht="15" x14ac:dyDescent="0.25">
      <c r="C5523"/>
      <c r="D5523"/>
      <c r="E5523"/>
      <c r="AH5523"/>
      <c r="BG5523"/>
    </row>
    <row r="5524" spans="3:59" ht="15" x14ac:dyDescent="0.25">
      <c r="C5524"/>
      <c r="D5524"/>
      <c r="E5524"/>
      <c r="AH5524"/>
      <c r="BG5524"/>
    </row>
    <row r="5525" spans="3:59" ht="15" x14ac:dyDescent="0.25">
      <c r="C5525"/>
      <c r="D5525"/>
      <c r="E5525"/>
      <c r="AH5525"/>
      <c r="BG5525"/>
    </row>
    <row r="5526" spans="3:59" ht="15" x14ac:dyDescent="0.25">
      <c r="C5526"/>
      <c r="D5526"/>
      <c r="E5526"/>
      <c r="AH5526"/>
      <c r="BG5526"/>
    </row>
    <row r="5527" spans="3:59" ht="15" x14ac:dyDescent="0.25">
      <c r="C5527"/>
      <c r="D5527"/>
      <c r="E5527"/>
      <c r="AH5527"/>
      <c r="BG5527"/>
    </row>
    <row r="5528" spans="3:59" ht="15" x14ac:dyDescent="0.25">
      <c r="C5528"/>
      <c r="D5528"/>
      <c r="E5528"/>
      <c r="AH5528"/>
      <c r="BG5528"/>
    </row>
    <row r="5529" spans="3:59" ht="15" x14ac:dyDescent="0.25">
      <c r="C5529"/>
      <c r="D5529"/>
      <c r="E5529"/>
      <c r="AH5529"/>
      <c r="BG5529"/>
    </row>
    <row r="5530" spans="3:59" ht="15" x14ac:dyDescent="0.25">
      <c r="C5530"/>
      <c r="D5530"/>
      <c r="E5530"/>
      <c r="AH5530"/>
      <c r="BG5530"/>
    </row>
    <row r="5531" spans="3:59" ht="15" x14ac:dyDescent="0.25">
      <c r="C5531"/>
      <c r="D5531"/>
      <c r="E5531"/>
      <c r="AH5531"/>
      <c r="BG5531"/>
    </row>
    <row r="5532" spans="3:59" ht="15" x14ac:dyDescent="0.25">
      <c r="C5532"/>
      <c r="D5532"/>
      <c r="E5532"/>
      <c r="AH5532"/>
      <c r="BG5532"/>
    </row>
    <row r="5533" spans="3:59" ht="15" x14ac:dyDescent="0.25">
      <c r="C5533"/>
      <c r="D5533"/>
      <c r="E5533"/>
      <c r="AH5533"/>
      <c r="BG5533"/>
    </row>
    <row r="5534" spans="3:59" ht="15" x14ac:dyDescent="0.25">
      <c r="C5534"/>
      <c r="D5534"/>
      <c r="E5534"/>
      <c r="AH5534"/>
      <c r="BG5534"/>
    </row>
    <row r="5535" spans="3:59" ht="15" x14ac:dyDescent="0.25">
      <c r="C5535"/>
      <c r="D5535"/>
      <c r="E5535"/>
      <c r="AH5535"/>
      <c r="BG5535"/>
    </row>
    <row r="5536" spans="3:59" ht="15" x14ac:dyDescent="0.25">
      <c r="C5536"/>
      <c r="D5536"/>
      <c r="E5536"/>
      <c r="AH5536"/>
      <c r="BG5536"/>
    </row>
    <row r="5537" spans="3:59" ht="15" x14ac:dyDescent="0.25">
      <c r="C5537"/>
      <c r="D5537"/>
      <c r="E5537"/>
      <c r="AH5537"/>
      <c r="BG5537"/>
    </row>
    <row r="5538" spans="3:59" ht="15" x14ac:dyDescent="0.25">
      <c r="C5538"/>
      <c r="D5538"/>
      <c r="E5538"/>
      <c r="AH5538"/>
      <c r="BG5538"/>
    </row>
    <row r="5539" spans="3:59" ht="15" x14ac:dyDescent="0.25">
      <c r="C5539"/>
      <c r="D5539"/>
      <c r="E5539"/>
      <c r="AH5539"/>
      <c r="BG5539"/>
    </row>
    <row r="5540" spans="3:59" ht="15" x14ac:dyDescent="0.25">
      <c r="C5540"/>
      <c r="D5540"/>
      <c r="E5540"/>
      <c r="AH5540"/>
      <c r="BG5540"/>
    </row>
    <row r="5541" spans="3:59" ht="15" x14ac:dyDescent="0.25">
      <c r="C5541"/>
      <c r="D5541"/>
      <c r="E5541"/>
      <c r="AH5541"/>
      <c r="BG5541"/>
    </row>
    <row r="5542" spans="3:59" ht="15" x14ac:dyDescent="0.25">
      <c r="C5542"/>
      <c r="D5542"/>
      <c r="E5542"/>
      <c r="AH5542"/>
      <c r="BG5542"/>
    </row>
    <row r="5543" spans="3:59" ht="15" x14ac:dyDescent="0.25">
      <c r="C5543"/>
      <c r="D5543"/>
      <c r="E5543"/>
      <c r="AH5543"/>
      <c r="BG5543"/>
    </row>
    <row r="5544" spans="3:59" ht="15" x14ac:dyDescent="0.25">
      <c r="C5544"/>
      <c r="D5544"/>
      <c r="E5544"/>
      <c r="AH5544"/>
      <c r="BG5544"/>
    </row>
    <row r="5545" spans="3:59" ht="15" x14ac:dyDescent="0.25">
      <c r="C5545"/>
      <c r="D5545"/>
      <c r="E5545"/>
      <c r="AH5545"/>
      <c r="BG5545"/>
    </row>
    <row r="5546" spans="3:59" ht="15" x14ac:dyDescent="0.25">
      <c r="C5546"/>
      <c r="D5546"/>
      <c r="E5546"/>
      <c r="AH5546"/>
      <c r="BG5546"/>
    </row>
    <row r="5547" spans="3:59" ht="15" x14ac:dyDescent="0.25">
      <c r="C5547"/>
      <c r="D5547"/>
      <c r="E5547"/>
      <c r="AH5547"/>
      <c r="BG5547"/>
    </row>
    <row r="5548" spans="3:59" ht="15" x14ac:dyDescent="0.25">
      <c r="C5548"/>
      <c r="D5548"/>
      <c r="E5548"/>
      <c r="AH5548"/>
      <c r="BG5548"/>
    </row>
    <row r="5549" spans="3:59" ht="15" x14ac:dyDescent="0.25">
      <c r="C5549"/>
      <c r="D5549"/>
      <c r="E5549"/>
      <c r="AH5549"/>
      <c r="BG5549"/>
    </row>
    <row r="5550" spans="3:59" ht="15" x14ac:dyDescent="0.25">
      <c r="C5550"/>
      <c r="D5550"/>
      <c r="E5550"/>
      <c r="AH5550"/>
      <c r="BG5550"/>
    </row>
    <row r="5551" spans="3:59" ht="15" x14ac:dyDescent="0.25">
      <c r="C5551"/>
      <c r="D5551"/>
      <c r="E5551"/>
      <c r="AH5551"/>
      <c r="BG5551"/>
    </row>
    <row r="5552" spans="3:59" ht="15" x14ac:dyDescent="0.25">
      <c r="C5552"/>
      <c r="D5552"/>
      <c r="E5552"/>
      <c r="AH5552"/>
      <c r="BG5552"/>
    </row>
    <row r="5553" spans="3:59" ht="15" x14ac:dyDescent="0.25">
      <c r="C5553"/>
      <c r="D5553"/>
      <c r="E5553"/>
      <c r="AH5553"/>
      <c r="BG5553"/>
    </row>
    <row r="5554" spans="3:59" ht="15" x14ac:dyDescent="0.25">
      <c r="C5554"/>
      <c r="D5554"/>
      <c r="E5554"/>
      <c r="AH5554"/>
      <c r="BG5554"/>
    </row>
    <row r="5555" spans="3:59" ht="15" x14ac:dyDescent="0.25">
      <c r="C5555"/>
      <c r="D5555"/>
      <c r="E5555"/>
      <c r="AH5555"/>
      <c r="BG5555"/>
    </row>
    <row r="5556" spans="3:59" ht="15" x14ac:dyDescent="0.25">
      <c r="C5556"/>
      <c r="D5556"/>
      <c r="E5556"/>
      <c r="AH5556"/>
      <c r="BG5556"/>
    </row>
    <row r="5557" spans="3:59" ht="15" x14ac:dyDescent="0.25">
      <c r="C5557"/>
      <c r="D5557"/>
      <c r="E5557"/>
      <c r="AH5557"/>
      <c r="BG5557"/>
    </row>
    <row r="5558" spans="3:59" ht="15" x14ac:dyDescent="0.25">
      <c r="C5558"/>
      <c r="D5558"/>
      <c r="E5558"/>
      <c r="AH5558"/>
      <c r="BG5558"/>
    </row>
    <row r="5559" spans="3:59" ht="15" x14ac:dyDescent="0.25">
      <c r="C5559"/>
      <c r="D5559"/>
      <c r="E5559"/>
      <c r="AH5559"/>
      <c r="BG5559"/>
    </row>
    <row r="5560" spans="3:59" ht="15" x14ac:dyDescent="0.25">
      <c r="C5560"/>
      <c r="D5560"/>
      <c r="E5560"/>
      <c r="AH5560"/>
      <c r="BG5560"/>
    </row>
    <row r="5561" spans="3:59" ht="15" x14ac:dyDescent="0.25">
      <c r="C5561"/>
      <c r="D5561"/>
      <c r="E5561"/>
      <c r="AH5561"/>
      <c r="BG5561"/>
    </row>
    <row r="5562" spans="3:59" ht="15" x14ac:dyDescent="0.25">
      <c r="C5562"/>
      <c r="D5562"/>
      <c r="E5562"/>
      <c r="AH5562"/>
      <c r="BG5562"/>
    </row>
    <row r="5563" spans="3:59" ht="15" x14ac:dyDescent="0.25">
      <c r="C5563"/>
      <c r="D5563"/>
      <c r="E5563"/>
      <c r="AH5563"/>
      <c r="BG5563"/>
    </row>
    <row r="5564" spans="3:59" ht="15" x14ac:dyDescent="0.25">
      <c r="C5564"/>
      <c r="D5564"/>
      <c r="E5564"/>
      <c r="AH5564"/>
      <c r="BG5564"/>
    </row>
    <row r="5565" spans="3:59" ht="15" x14ac:dyDescent="0.25">
      <c r="C5565"/>
      <c r="D5565"/>
      <c r="E5565"/>
      <c r="AH5565"/>
      <c r="BG5565"/>
    </row>
    <row r="5566" spans="3:59" ht="15" x14ac:dyDescent="0.25">
      <c r="C5566"/>
      <c r="D5566"/>
      <c r="E5566"/>
      <c r="AH5566"/>
      <c r="BG5566"/>
    </row>
    <row r="5567" spans="3:59" ht="15" x14ac:dyDescent="0.25">
      <c r="C5567"/>
      <c r="D5567"/>
      <c r="E5567"/>
      <c r="AH5567"/>
      <c r="BG5567"/>
    </row>
    <row r="5568" spans="3:59" ht="15" x14ac:dyDescent="0.25">
      <c r="C5568"/>
      <c r="D5568"/>
      <c r="E5568"/>
      <c r="AH5568"/>
      <c r="BG5568"/>
    </row>
    <row r="5569" spans="3:59" ht="15" x14ac:dyDescent="0.25">
      <c r="C5569"/>
      <c r="D5569"/>
      <c r="E5569"/>
      <c r="AH5569"/>
      <c r="BG5569"/>
    </row>
    <row r="5570" spans="3:59" ht="15" x14ac:dyDescent="0.25">
      <c r="C5570"/>
      <c r="D5570"/>
      <c r="E5570"/>
      <c r="AH5570"/>
      <c r="BG5570"/>
    </row>
    <row r="5571" spans="3:59" ht="15" x14ac:dyDescent="0.25">
      <c r="C5571"/>
      <c r="D5571"/>
      <c r="E5571"/>
      <c r="AH5571"/>
      <c r="BG5571"/>
    </row>
    <row r="5572" spans="3:59" ht="15" x14ac:dyDescent="0.25">
      <c r="C5572"/>
      <c r="D5572"/>
      <c r="E5572"/>
      <c r="AH5572"/>
      <c r="BG5572"/>
    </row>
    <row r="5573" spans="3:59" ht="15" x14ac:dyDescent="0.25">
      <c r="C5573"/>
      <c r="D5573"/>
      <c r="E5573"/>
      <c r="AH5573"/>
      <c r="BG5573"/>
    </row>
    <row r="5574" spans="3:59" ht="15" x14ac:dyDescent="0.25">
      <c r="C5574"/>
      <c r="D5574"/>
      <c r="E5574"/>
      <c r="AH5574"/>
      <c r="BG5574"/>
    </row>
    <row r="5575" spans="3:59" ht="15" x14ac:dyDescent="0.25">
      <c r="C5575"/>
      <c r="D5575"/>
      <c r="E5575"/>
      <c r="AH5575"/>
      <c r="BG5575"/>
    </row>
    <row r="5576" spans="3:59" ht="15" x14ac:dyDescent="0.25">
      <c r="C5576"/>
      <c r="D5576"/>
      <c r="E5576"/>
      <c r="AH5576"/>
      <c r="BG5576"/>
    </row>
    <row r="5577" spans="3:59" ht="15" x14ac:dyDescent="0.25">
      <c r="C5577"/>
      <c r="D5577"/>
      <c r="E5577"/>
      <c r="AH5577"/>
      <c r="BG5577"/>
    </row>
    <row r="5578" spans="3:59" ht="15" x14ac:dyDescent="0.25">
      <c r="C5578"/>
      <c r="D5578"/>
      <c r="E5578"/>
      <c r="AH5578"/>
      <c r="BG5578"/>
    </row>
    <row r="5579" spans="3:59" ht="15" x14ac:dyDescent="0.25">
      <c r="C5579"/>
      <c r="D5579"/>
      <c r="E5579"/>
      <c r="AH5579"/>
      <c r="BG5579"/>
    </row>
    <row r="5580" spans="3:59" ht="15" x14ac:dyDescent="0.25">
      <c r="C5580"/>
      <c r="D5580"/>
      <c r="E5580"/>
      <c r="AH5580"/>
      <c r="BG5580"/>
    </row>
    <row r="5581" spans="3:59" ht="15" x14ac:dyDescent="0.25">
      <c r="C5581"/>
      <c r="D5581"/>
      <c r="E5581"/>
      <c r="AH5581"/>
      <c r="BG5581"/>
    </row>
    <row r="5582" spans="3:59" ht="15" x14ac:dyDescent="0.25">
      <c r="C5582"/>
      <c r="D5582"/>
      <c r="E5582"/>
      <c r="AH5582"/>
      <c r="BG5582"/>
    </row>
    <row r="5583" spans="3:59" ht="15" x14ac:dyDescent="0.25">
      <c r="C5583"/>
      <c r="D5583"/>
      <c r="E5583"/>
      <c r="AH5583"/>
      <c r="BG5583"/>
    </row>
    <row r="5584" spans="3:59" ht="15" x14ac:dyDescent="0.25">
      <c r="C5584"/>
      <c r="D5584"/>
      <c r="E5584"/>
      <c r="AH5584"/>
      <c r="BG5584"/>
    </row>
    <row r="5585" spans="3:59" ht="15" x14ac:dyDescent="0.25">
      <c r="C5585"/>
      <c r="D5585"/>
      <c r="E5585"/>
      <c r="AH5585"/>
      <c r="BG5585"/>
    </row>
    <row r="5586" spans="3:59" ht="15" x14ac:dyDescent="0.25">
      <c r="C5586"/>
      <c r="D5586"/>
      <c r="E5586"/>
      <c r="AH5586"/>
      <c r="BG5586"/>
    </row>
    <row r="5587" spans="3:59" ht="15" x14ac:dyDescent="0.25">
      <c r="C5587"/>
      <c r="D5587"/>
      <c r="E5587"/>
      <c r="AH5587"/>
      <c r="BG5587"/>
    </row>
    <row r="5588" spans="3:59" ht="15" x14ac:dyDescent="0.25">
      <c r="C5588"/>
      <c r="D5588"/>
      <c r="E5588"/>
      <c r="AH5588"/>
      <c r="BG5588"/>
    </row>
    <row r="5589" spans="3:59" ht="15" x14ac:dyDescent="0.25">
      <c r="C5589"/>
      <c r="D5589"/>
      <c r="E5589"/>
      <c r="AH5589"/>
      <c r="BG5589"/>
    </row>
    <row r="5590" spans="3:59" ht="15" x14ac:dyDescent="0.25">
      <c r="C5590"/>
      <c r="D5590"/>
      <c r="E5590"/>
      <c r="AH5590"/>
      <c r="BG5590"/>
    </row>
    <row r="5591" spans="3:59" ht="15" x14ac:dyDescent="0.25">
      <c r="C5591"/>
      <c r="D5591"/>
      <c r="E5591"/>
      <c r="AH5591"/>
      <c r="BG5591"/>
    </row>
    <row r="5592" spans="3:59" ht="15" x14ac:dyDescent="0.25">
      <c r="C5592"/>
      <c r="D5592"/>
      <c r="E5592"/>
      <c r="AH5592"/>
      <c r="BG5592"/>
    </row>
    <row r="5593" spans="3:59" ht="15" x14ac:dyDescent="0.25">
      <c r="C5593"/>
      <c r="D5593"/>
      <c r="E5593"/>
      <c r="AH5593"/>
      <c r="BG5593"/>
    </row>
    <row r="5594" spans="3:59" ht="15" x14ac:dyDescent="0.25">
      <c r="C5594"/>
      <c r="D5594"/>
      <c r="E5594"/>
      <c r="AH5594"/>
      <c r="BG5594"/>
    </row>
    <row r="5595" spans="3:59" ht="15" x14ac:dyDescent="0.25">
      <c r="C5595"/>
      <c r="D5595"/>
      <c r="E5595"/>
      <c r="AH5595"/>
      <c r="BG5595"/>
    </row>
    <row r="5596" spans="3:59" ht="15" x14ac:dyDescent="0.25">
      <c r="C5596"/>
      <c r="D5596"/>
      <c r="E5596"/>
      <c r="AH5596"/>
      <c r="BG5596"/>
    </row>
    <row r="5597" spans="3:59" ht="15" x14ac:dyDescent="0.25">
      <c r="C5597"/>
      <c r="D5597"/>
      <c r="E5597"/>
      <c r="AH5597"/>
      <c r="BG5597"/>
    </row>
    <row r="5598" spans="3:59" ht="15" x14ac:dyDescent="0.25">
      <c r="C5598"/>
      <c r="D5598"/>
      <c r="E5598"/>
      <c r="AH5598"/>
      <c r="BG5598"/>
    </row>
    <row r="5599" spans="3:59" ht="15" x14ac:dyDescent="0.25">
      <c r="C5599"/>
      <c r="D5599"/>
      <c r="E5599"/>
      <c r="AH5599"/>
      <c r="BG5599"/>
    </row>
    <row r="5600" spans="3:59" ht="15" x14ac:dyDescent="0.25">
      <c r="C5600"/>
      <c r="D5600"/>
      <c r="E5600"/>
      <c r="AH5600"/>
      <c r="BG5600"/>
    </row>
    <row r="5601" spans="3:59" ht="15" x14ac:dyDescent="0.25">
      <c r="C5601"/>
      <c r="D5601"/>
      <c r="E5601"/>
      <c r="AH5601"/>
      <c r="BG5601"/>
    </row>
    <row r="5602" spans="3:59" ht="15" x14ac:dyDescent="0.25">
      <c r="C5602"/>
      <c r="D5602"/>
      <c r="E5602"/>
      <c r="AH5602"/>
      <c r="BG5602"/>
    </row>
    <row r="5603" spans="3:59" ht="15" x14ac:dyDescent="0.25">
      <c r="C5603"/>
      <c r="D5603"/>
      <c r="E5603"/>
      <c r="AH5603"/>
      <c r="BG5603"/>
    </row>
    <row r="5604" spans="3:59" ht="15" x14ac:dyDescent="0.25">
      <c r="C5604"/>
      <c r="D5604"/>
      <c r="E5604"/>
      <c r="AH5604"/>
      <c r="BG5604"/>
    </row>
    <row r="5605" spans="3:59" ht="15" x14ac:dyDescent="0.25">
      <c r="C5605"/>
      <c r="D5605"/>
      <c r="E5605"/>
      <c r="AH5605"/>
      <c r="BG5605"/>
    </row>
    <row r="5606" spans="3:59" ht="15" x14ac:dyDescent="0.25">
      <c r="C5606"/>
      <c r="D5606"/>
      <c r="E5606"/>
      <c r="AH5606"/>
      <c r="BG5606"/>
    </row>
    <row r="5607" spans="3:59" ht="15" x14ac:dyDescent="0.25">
      <c r="C5607"/>
      <c r="D5607"/>
      <c r="E5607"/>
      <c r="AH5607"/>
      <c r="BG5607"/>
    </row>
    <row r="5608" spans="3:59" ht="15" x14ac:dyDescent="0.25">
      <c r="C5608"/>
      <c r="D5608"/>
      <c r="E5608"/>
      <c r="AH5608"/>
      <c r="BG5608"/>
    </row>
    <row r="5609" spans="3:59" ht="15" x14ac:dyDescent="0.25">
      <c r="C5609"/>
      <c r="D5609"/>
      <c r="E5609"/>
      <c r="AH5609"/>
      <c r="BG5609"/>
    </row>
    <row r="5610" spans="3:59" ht="15" x14ac:dyDescent="0.25">
      <c r="C5610"/>
      <c r="D5610"/>
      <c r="E5610"/>
      <c r="AH5610"/>
      <c r="BG5610"/>
    </row>
    <row r="5611" spans="3:59" ht="15" x14ac:dyDescent="0.25">
      <c r="C5611"/>
      <c r="D5611"/>
      <c r="E5611"/>
      <c r="AH5611"/>
      <c r="BG5611"/>
    </row>
    <row r="5612" spans="3:59" ht="15" x14ac:dyDescent="0.25">
      <c r="C5612"/>
      <c r="D5612"/>
      <c r="E5612"/>
      <c r="AH5612"/>
      <c r="BG5612"/>
    </row>
    <row r="5613" spans="3:59" ht="15" x14ac:dyDescent="0.25">
      <c r="C5613"/>
      <c r="D5613"/>
      <c r="E5613"/>
      <c r="AH5613"/>
      <c r="BG5613"/>
    </row>
    <row r="5614" spans="3:59" ht="15" x14ac:dyDescent="0.25">
      <c r="C5614"/>
      <c r="D5614"/>
      <c r="E5614"/>
      <c r="AH5614"/>
      <c r="BG5614"/>
    </row>
    <row r="5615" spans="3:59" ht="15" x14ac:dyDescent="0.25">
      <c r="C5615"/>
      <c r="D5615"/>
      <c r="E5615"/>
      <c r="AH5615"/>
      <c r="BG5615"/>
    </row>
    <row r="5616" spans="3:59" ht="15" x14ac:dyDescent="0.25">
      <c r="C5616"/>
      <c r="D5616"/>
      <c r="E5616"/>
      <c r="AH5616"/>
      <c r="BG5616"/>
    </row>
    <row r="5617" spans="3:59" ht="15" x14ac:dyDescent="0.25">
      <c r="C5617"/>
      <c r="D5617"/>
      <c r="E5617"/>
      <c r="AH5617"/>
      <c r="BG5617"/>
    </row>
    <row r="5618" spans="3:59" ht="15" x14ac:dyDescent="0.25">
      <c r="C5618"/>
      <c r="D5618"/>
      <c r="E5618"/>
      <c r="AH5618"/>
      <c r="BG5618"/>
    </row>
    <row r="5619" spans="3:59" ht="15" x14ac:dyDescent="0.25">
      <c r="C5619"/>
      <c r="D5619"/>
      <c r="E5619"/>
      <c r="AH5619"/>
      <c r="BG5619"/>
    </row>
    <row r="5620" spans="3:59" ht="15" x14ac:dyDescent="0.25">
      <c r="C5620"/>
      <c r="D5620"/>
      <c r="E5620"/>
      <c r="AH5620"/>
      <c r="BG5620"/>
    </row>
    <row r="5621" spans="3:59" ht="15" x14ac:dyDescent="0.25">
      <c r="C5621"/>
      <c r="D5621"/>
      <c r="E5621"/>
      <c r="AH5621"/>
      <c r="BG5621"/>
    </row>
    <row r="5622" spans="3:59" ht="15" x14ac:dyDescent="0.25">
      <c r="C5622"/>
      <c r="D5622"/>
      <c r="E5622"/>
      <c r="AH5622"/>
      <c r="BG5622"/>
    </row>
    <row r="5623" spans="3:59" ht="15" x14ac:dyDescent="0.25">
      <c r="C5623"/>
      <c r="D5623"/>
      <c r="E5623"/>
      <c r="AH5623"/>
      <c r="BG5623"/>
    </row>
    <row r="5624" spans="3:59" ht="15" x14ac:dyDescent="0.25">
      <c r="C5624"/>
      <c r="D5624"/>
      <c r="E5624"/>
      <c r="AH5624"/>
      <c r="BG5624"/>
    </row>
    <row r="5625" spans="3:59" ht="15" x14ac:dyDescent="0.25">
      <c r="C5625"/>
      <c r="D5625"/>
      <c r="E5625"/>
      <c r="AH5625"/>
      <c r="BG5625"/>
    </row>
    <row r="5626" spans="3:59" ht="15" x14ac:dyDescent="0.25">
      <c r="C5626"/>
      <c r="D5626"/>
      <c r="E5626"/>
      <c r="AH5626"/>
      <c r="BG5626"/>
    </row>
    <row r="5627" spans="3:59" ht="15" x14ac:dyDescent="0.25">
      <c r="C5627"/>
      <c r="D5627"/>
      <c r="E5627"/>
      <c r="AH5627"/>
      <c r="BG5627"/>
    </row>
    <row r="5628" spans="3:59" ht="15" x14ac:dyDescent="0.25">
      <c r="C5628"/>
      <c r="D5628"/>
      <c r="E5628"/>
      <c r="AH5628"/>
      <c r="BG5628"/>
    </row>
    <row r="5629" spans="3:59" ht="15" x14ac:dyDescent="0.25">
      <c r="C5629"/>
      <c r="D5629"/>
      <c r="E5629"/>
      <c r="AH5629"/>
      <c r="BG5629"/>
    </row>
    <row r="5630" spans="3:59" ht="15" x14ac:dyDescent="0.25">
      <c r="C5630"/>
      <c r="D5630"/>
      <c r="E5630"/>
      <c r="AH5630"/>
      <c r="BG5630"/>
    </row>
    <row r="5631" spans="3:59" ht="15" x14ac:dyDescent="0.25">
      <c r="C5631"/>
      <c r="D5631"/>
      <c r="E5631"/>
      <c r="AH5631"/>
      <c r="BG5631"/>
    </row>
    <row r="5632" spans="3:59" ht="15" x14ac:dyDescent="0.25">
      <c r="C5632"/>
      <c r="D5632"/>
      <c r="E5632"/>
      <c r="AH5632"/>
      <c r="BG5632"/>
    </row>
    <row r="5633" spans="3:59" ht="15" x14ac:dyDescent="0.25">
      <c r="C5633"/>
      <c r="D5633"/>
      <c r="E5633"/>
      <c r="AH5633"/>
      <c r="BG5633"/>
    </row>
    <row r="5634" spans="3:59" ht="15" x14ac:dyDescent="0.25">
      <c r="C5634"/>
      <c r="D5634"/>
      <c r="E5634"/>
      <c r="AH5634"/>
      <c r="BG5634"/>
    </row>
    <row r="5635" spans="3:59" ht="15" x14ac:dyDescent="0.25">
      <c r="C5635"/>
      <c r="D5635"/>
      <c r="E5635"/>
      <c r="AH5635"/>
      <c r="BG5635"/>
    </row>
    <row r="5636" spans="3:59" ht="15" x14ac:dyDescent="0.25">
      <c r="C5636"/>
      <c r="D5636"/>
      <c r="E5636"/>
      <c r="AH5636"/>
      <c r="BG5636"/>
    </row>
    <row r="5637" spans="3:59" ht="15" x14ac:dyDescent="0.25">
      <c r="C5637"/>
      <c r="D5637"/>
      <c r="E5637"/>
      <c r="AH5637"/>
      <c r="BG5637"/>
    </row>
    <row r="5638" spans="3:59" ht="15" x14ac:dyDescent="0.25">
      <c r="C5638"/>
      <c r="D5638"/>
      <c r="E5638"/>
      <c r="AH5638"/>
      <c r="BG5638"/>
    </row>
    <row r="5639" spans="3:59" ht="15" x14ac:dyDescent="0.25">
      <c r="C5639"/>
      <c r="D5639"/>
      <c r="E5639"/>
      <c r="AH5639"/>
      <c r="BG5639"/>
    </row>
    <row r="5640" spans="3:59" ht="15" x14ac:dyDescent="0.25">
      <c r="C5640"/>
      <c r="D5640"/>
      <c r="E5640"/>
      <c r="AH5640"/>
      <c r="BG5640"/>
    </row>
    <row r="5641" spans="3:59" ht="15" x14ac:dyDescent="0.25">
      <c r="C5641"/>
      <c r="D5641"/>
      <c r="E5641"/>
      <c r="AH5641"/>
      <c r="BG5641"/>
    </row>
    <row r="5642" spans="3:59" ht="15" x14ac:dyDescent="0.25">
      <c r="C5642"/>
      <c r="D5642"/>
      <c r="E5642"/>
      <c r="AH5642"/>
      <c r="BG5642"/>
    </row>
    <row r="5643" spans="3:59" ht="15" x14ac:dyDescent="0.25">
      <c r="C5643"/>
      <c r="D5643"/>
      <c r="E5643"/>
      <c r="AH5643"/>
      <c r="BG5643"/>
    </row>
    <row r="5644" spans="3:59" ht="15" x14ac:dyDescent="0.25">
      <c r="C5644"/>
      <c r="D5644"/>
      <c r="E5644"/>
      <c r="AH5644"/>
      <c r="BG5644"/>
    </row>
    <row r="5645" spans="3:59" ht="15" x14ac:dyDescent="0.25">
      <c r="C5645"/>
      <c r="D5645"/>
      <c r="E5645"/>
      <c r="AH5645"/>
      <c r="BG5645"/>
    </row>
    <row r="5646" spans="3:59" ht="15" x14ac:dyDescent="0.25">
      <c r="C5646"/>
      <c r="D5646"/>
      <c r="E5646"/>
      <c r="AH5646"/>
      <c r="BG5646"/>
    </row>
    <row r="5647" spans="3:59" ht="15" x14ac:dyDescent="0.25">
      <c r="C5647"/>
      <c r="D5647"/>
      <c r="E5647"/>
      <c r="AH5647"/>
      <c r="BG5647"/>
    </row>
    <row r="5648" spans="3:59" ht="15" x14ac:dyDescent="0.25">
      <c r="C5648"/>
      <c r="D5648"/>
      <c r="E5648"/>
      <c r="AH5648"/>
      <c r="BG5648"/>
    </row>
    <row r="5649" spans="3:59" ht="15" x14ac:dyDescent="0.25">
      <c r="C5649"/>
      <c r="D5649"/>
      <c r="E5649"/>
      <c r="AH5649"/>
      <c r="BG5649"/>
    </row>
    <row r="5650" spans="3:59" ht="15" x14ac:dyDescent="0.25">
      <c r="C5650"/>
      <c r="D5650"/>
      <c r="E5650"/>
      <c r="AH5650"/>
      <c r="BG5650"/>
    </row>
    <row r="5651" spans="3:59" ht="15" x14ac:dyDescent="0.25">
      <c r="C5651"/>
      <c r="D5651"/>
      <c r="E5651"/>
      <c r="AH5651"/>
      <c r="BG5651"/>
    </row>
    <row r="5652" spans="3:59" ht="15" x14ac:dyDescent="0.25">
      <c r="C5652"/>
      <c r="D5652"/>
      <c r="E5652"/>
      <c r="AH5652"/>
      <c r="BG5652"/>
    </row>
    <row r="5653" spans="3:59" ht="15" x14ac:dyDescent="0.25">
      <c r="C5653"/>
      <c r="D5653"/>
      <c r="E5653"/>
      <c r="AH5653"/>
      <c r="BG5653"/>
    </row>
    <row r="5654" spans="3:59" ht="15" x14ac:dyDescent="0.25">
      <c r="C5654"/>
      <c r="D5654"/>
      <c r="E5654"/>
      <c r="AH5654"/>
      <c r="BG5654"/>
    </row>
    <row r="5655" spans="3:59" ht="15" x14ac:dyDescent="0.25">
      <c r="C5655"/>
      <c r="D5655"/>
      <c r="E5655"/>
      <c r="AH5655"/>
      <c r="BG5655"/>
    </row>
    <row r="5656" spans="3:59" ht="15" x14ac:dyDescent="0.25">
      <c r="C5656"/>
      <c r="D5656"/>
      <c r="E5656"/>
      <c r="AH5656"/>
      <c r="BG5656"/>
    </row>
    <row r="5657" spans="3:59" ht="15" x14ac:dyDescent="0.25">
      <c r="C5657"/>
      <c r="D5657"/>
      <c r="E5657"/>
      <c r="AH5657"/>
      <c r="BG5657"/>
    </row>
    <row r="5658" spans="3:59" ht="15" x14ac:dyDescent="0.25">
      <c r="C5658"/>
      <c r="D5658"/>
      <c r="E5658"/>
      <c r="AH5658"/>
      <c r="BG5658"/>
    </row>
    <row r="5659" spans="3:59" ht="15" x14ac:dyDescent="0.25">
      <c r="C5659"/>
      <c r="D5659"/>
      <c r="E5659"/>
      <c r="AH5659"/>
      <c r="BG5659"/>
    </row>
    <row r="5660" spans="3:59" ht="15" x14ac:dyDescent="0.25">
      <c r="C5660"/>
      <c r="D5660"/>
      <c r="E5660"/>
      <c r="AH5660"/>
      <c r="BG5660"/>
    </row>
    <row r="5661" spans="3:59" ht="15" x14ac:dyDescent="0.25">
      <c r="C5661"/>
      <c r="D5661"/>
      <c r="E5661"/>
      <c r="AH5661"/>
      <c r="BG5661"/>
    </row>
    <row r="5662" spans="3:59" ht="15" x14ac:dyDescent="0.25">
      <c r="C5662"/>
      <c r="D5662"/>
      <c r="E5662"/>
      <c r="AH5662"/>
      <c r="BG5662"/>
    </row>
    <row r="5663" spans="3:59" ht="15" x14ac:dyDescent="0.25">
      <c r="C5663"/>
      <c r="D5663"/>
      <c r="E5663"/>
      <c r="AH5663"/>
      <c r="BG5663"/>
    </row>
    <row r="5664" spans="3:59" ht="15" x14ac:dyDescent="0.25">
      <c r="C5664"/>
      <c r="D5664"/>
      <c r="E5664"/>
      <c r="AH5664"/>
      <c r="BG5664"/>
    </row>
    <row r="5665" spans="3:59" ht="15" x14ac:dyDescent="0.25">
      <c r="C5665"/>
      <c r="D5665"/>
      <c r="E5665"/>
      <c r="AH5665"/>
      <c r="BG5665"/>
    </row>
    <row r="5666" spans="3:59" ht="15" x14ac:dyDescent="0.25">
      <c r="C5666"/>
      <c r="D5666"/>
      <c r="E5666"/>
      <c r="AH5666"/>
      <c r="BG5666"/>
    </row>
    <row r="5667" spans="3:59" ht="15" x14ac:dyDescent="0.25">
      <c r="C5667"/>
      <c r="D5667"/>
      <c r="E5667"/>
      <c r="AH5667"/>
      <c r="BG5667"/>
    </row>
    <row r="5668" spans="3:59" ht="15" x14ac:dyDescent="0.25">
      <c r="C5668"/>
      <c r="D5668"/>
      <c r="E5668"/>
      <c r="AH5668"/>
      <c r="BG5668"/>
    </row>
    <row r="5669" spans="3:59" ht="15" x14ac:dyDescent="0.25">
      <c r="C5669"/>
      <c r="D5669"/>
      <c r="E5669"/>
      <c r="AH5669"/>
      <c r="BG5669"/>
    </row>
    <row r="5670" spans="3:59" ht="15" x14ac:dyDescent="0.25">
      <c r="C5670"/>
      <c r="D5670"/>
      <c r="E5670"/>
      <c r="AH5670"/>
      <c r="BG5670"/>
    </row>
    <row r="5671" spans="3:59" ht="15" x14ac:dyDescent="0.25">
      <c r="C5671"/>
      <c r="D5671"/>
      <c r="E5671"/>
      <c r="AH5671"/>
      <c r="BG5671"/>
    </row>
    <row r="5672" spans="3:59" ht="15" x14ac:dyDescent="0.25">
      <c r="C5672"/>
      <c r="D5672"/>
      <c r="E5672"/>
      <c r="AH5672"/>
      <c r="BG5672"/>
    </row>
    <row r="5673" spans="3:59" ht="15" x14ac:dyDescent="0.25">
      <c r="C5673"/>
      <c r="D5673"/>
      <c r="E5673"/>
      <c r="AH5673"/>
      <c r="BG5673"/>
    </row>
    <row r="5674" spans="3:59" ht="15" x14ac:dyDescent="0.25">
      <c r="C5674"/>
      <c r="D5674"/>
      <c r="E5674"/>
      <c r="AH5674"/>
      <c r="BG5674"/>
    </row>
    <row r="5675" spans="3:59" ht="15" x14ac:dyDescent="0.25">
      <c r="C5675"/>
      <c r="D5675"/>
      <c r="E5675"/>
      <c r="AH5675"/>
      <c r="BG5675"/>
    </row>
    <row r="5676" spans="3:59" ht="15" x14ac:dyDescent="0.25">
      <c r="C5676"/>
      <c r="D5676"/>
      <c r="E5676"/>
      <c r="AH5676"/>
      <c r="BG5676"/>
    </row>
    <row r="5677" spans="3:59" ht="15" x14ac:dyDescent="0.25">
      <c r="C5677"/>
      <c r="D5677"/>
      <c r="E5677"/>
      <c r="AH5677"/>
      <c r="BG5677"/>
    </row>
    <row r="5678" spans="3:59" ht="15" x14ac:dyDescent="0.25">
      <c r="C5678"/>
      <c r="D5678"/>
      <c r="E5678"/>
      <c r="AH5678"/>
      <c r="BG5678"/>
    </row>
    <row r="5679" spans="3:59" ht="15" x14ac:dyDescent="0.25">
      <c r="C5679"/>
      <c r="D5679"/>
      <c r="E5679"/>
      <c r="AH5679"/>
      <c r="BG5679"/>
    </row>
    <row r="5680" spans="3:59" ht="15" x14ac:dyDescent="0.25">
      <c r="C5680"/>
      <c r="D5680"/>
      <c r="E5680"/>
      <c r="AH5680"/>
      <c r="BG5680"/>
    </row>
    <row r="5681" spans="3:59" ht="15" x14ac:dyDescent="0.25">
      <c r="C5681"/>
      <c r="D5681"/>
      <c r="E5681"/>
      <c r="AH5681"/>
      <c r="BG5681"/>
    </row>
    <row r="5682" spans="3:59" ht="15" x14ac:dyDescent="0.25">
      <c r="C5682"/>
      <c r="D5682"/>
      <c r="E5682"/>
      <c r="AH5682"/>
      <c r="BG5682"/>
    </row>
    <row r="5683" spans="3:59" ht="15" x14ac:dyDescent="0.25">
      <c r="C5683"/>
      <c r="D5683"/>
      <c r="E5683"/>
      <c r="AH5683"/>
      <c r="BG5683"/>
    </row>
    <row r="5684" spans="3:59" ht="15" x14ac:dyDescent="0.25">
      <c r="C5684"/>
      <c r="D5684"/>
      <c r="E5684"/>
      <c r="AH5684"/>
      <c r="BG5684"/>
    </row>
    <row r="5685" spans="3:59" ht="15" x14ac:dyDescent="0.25">
      <c r="C5685"/>
      <c r="D5685"/>
      <c r="E5685"/>
      <c r="AH5685"/>
      <c r="BG5685"/>
    </row>
    <row r="5686" spans="3:59" ht="15" x14ac:dyDescent="0.25">
      <c r="C5686"/>
      <c r="D5686"/>
      <c r="E5686"/>
      <c r="AH5686"/>
      <c r="BG5686"/>
    </row>
    <row r="5687" spans="3:59" ht="15" x14ac:dyDescent="0.25">
      <c r="C5687"/>
      <c r="D5687"/>
      <c r="E5687"/>
      <c r="AH5687"/>
      <c r="BG5687"/>
    </row>
    <row r="5688" spans="3:59" ht="15" x14ac:dyDescent="0.25">
      <c r="C5688"/>
      <c r="D5688"/>
      <c r="E5688"/>
      <c r="AH5688"/>
      <c r="BG5688"/>
    </row>
    <row r="5689" spans="3:59" ht="15" x14ac:dyDescent="0.25">
      <c r="C5689"/>
      <c r="D5689"/>
      <c r="E5689"/>
      <c r="AH5689"/>
      <c r="BG5689"/>
    </row>
    <row r="5690" spans="3:59" ht="15" x14ac:dyDescent="0.25">
      <c r="C5690"/>
      <c r="D5690"/>
      <c r="E5690"/>
      <c r="AH5690"/>
      <c r="BG5690"/>
    </row>
    <row r="5691" spans="3:59" ht="15" x14ac:dyDescent="0.25">
      <c r="C5691"/>
      <c r="D5691"/>
      <c r="E5691"/>
      <c r="AH5691"/>
      <c r="BG5691"/>
    </row>
    <row r="5692" spans="3:59" ht="15" x14ac:dyDescent="0.25">
      <c r="C5692"/>
      <c r="D5692"/>
      <c r="E5692"/>
      <c r="AH5692"/>
      <c r="BG5692"/>
    </row>
    <row r="5693" spans="3:59" ht="15" x14ac:dyDescent="0.25">
      <c r="C5693"/>
      <c r="D5693"/>
      <c r="E5693"/>
      <c r="AH5693"/>
      <c r="BG5693"/>
    </row>
    <row r="5694" spans="3:59" ht="15" x14ac:dyDescent="0.25">
      <c r="C5694"/>
      <c r="D5694"/>
      <c r="E5694"/>
      <c r="AH5694"/>
      <c r="BG5694"/>
    </row>
    <row r="5695" spans="3:59" ht="15" x14ac:dyDescent="0.25">
      <c r="C5695"/>
      <c r="D5695"/>
      <c r="E5695"/>
      <c r="AH5695"/>
      <c r="BG5695"/>
    </row>
    <row r="5696" spans="3:59" ht="15" x14ac:dyDescent="0.25">
      <c r="C5696"/>
      <c r="D5696"/>
      <c r="E5696"/>
      <c r="AH5696"/>
      <c r="BG5696"/>
    </row>
    <row r="5697" spans="3:59" ht="15" x14ac:dyDescent="0.25">
      <c r="C5697"/>
      <c r="D5697"/>
      <c r="E5697"/>
      <c r="AH5697"/>
      <c r="BG5697"/>
    </row>
    <row r="5698" spans="3:59" ht="15" x14ac:dyDescent="0.25">
      <c r="C5698"/>
      <c r="D5698"/>
      <c r="E5698"/>
      <c r="AH5698"/>
      <c r="BG5698"/>
    </row>
    <row r="5699" spans="3:59" ht="15" x14ac:dyDescent="0.25">
      <c r="C5699"/>
      <c r="D5699"/>
      <c r="E5699"/>
      <c r="AH5699"/>
      <c r="BG5699"/>
    </row>
    <row r="5700" spans="3:59" ht="15" x14ac:dyDescent="0.25">
      <c r="C5700"/>
      <c r="D5700"/>
      <c r="E5700"/>
      <c r="AH5700"/>
      <c r="BG5700"/>
    </row>
    <row r="5701" spans="3:59" ht="15" x14ac:dyDescent="0.25">
      <c r="C5701"/>
      <c r="D5701"/>
      <c r="E5701"/>
      <c r="AH5701"/>
      <c r="BG5701"/>
    </row>
    <row r="5702" spans="3:59" ht="15" x14ac:dyDescent="0.25">
      <c r="C5702"/>
      <c r="D5702"/>
      <c r="E5702"/>
      <c r="AH5702"/>
      <c r="BG5702"/>
    </row>
    <row r="5703" spans="3:59" ht="15" x14ac:dyDescent="0.25">
      <c r="C5703"/>
      <c r="D5703"/>
      <c r="E5703"/>
      <c r="AH5703"/>
      <c r="BG5703"/>
    </row>
    <row r="5704" spans="3:59" ht="15" x14ac:dyDescent="0.25">
      <c r="C5704"/>
      <c r="D5704"/>
      <c r="E5704"/>
      <c r="AH5704"/>
      <c r="BG5704"/>
    </row>
    <row r="5705" spans="3:59" ht="15" x14ac:dyDescent="0.25">
      <c r="C5705"/>
      <c r="D5705"/>
      <c r="E5705"/>
      <c r="AH5705"/>
      <c r="BG5705"/>
    </row>
    <row r="5706" spans="3:59" ht="15" x14ac:dyDescent="0.25">
      <c r="C5706"/>
      <c r="D5706"/>
      <c r="E5706"/>
      <c r="AH5706"/>
      <c r="BG5706"/>
    </row>
    <row r="5707" spans="3:59" ht="15" x14ac:dyDescent="0.25">
      <c r="C5707"/>
      <c r="D5707"/>
      <c r="E5707"/>
      <c r="AH5707"/>
      <c r="BG5707"/>
    </row>
    <row r="5708" spans="3:59" ht="15" x14ac:dyDescent="0.25">
      <c r="C5708"/>
      <c r="D5708"/>
      <c r="E5708"/>
      <c r="AH5708"/>
      <c r="BG5708"/>
    </row>
    <row r="5709" spans="3:59" ht="15" x14ac:dyDescent="0.25">
      <c r="C5709"/>
      <c r="D5709"/>
      <c r="E5709"/>
      <c r="AH5709"/>
      <c r="BG5709"/>
    </row>
    <row r="5710" spans="3:59" ht="15" x14ac:dyDescent="0.25">
      <c r="C5710"/>
      <c r="D5710"/>
      <c r="E5710"/>
      <c r="AH5710"/>
      <c r="BG5710"/>
    </row>
    <row r="5711" spans="3:59" ht="15" x14ac:dyDescent="0.25">
      <c r="C5711"/>
      <c r="D5711"/>
      <c r="E5711"/>
      <c r="AH5711"/>
      <c r="BG5711"/>
    </row>
    <row r="5712" spans="3:59" ht="15" x14ac:dyDescent="0.25">
      <c r="C5712"/>
      <c r="D5712"/>
      <c r="E5712"/>
      <c r="AH5712"/>
      <c r="BG5712"/>
    </row>
    <row r="5713" spans="3:59" ht="15" x14ac:dyDescent="0.25">
      <c r="C5713"/>
      <c r="D5713"/>
      <c r="E5713"/>
      <c r="AH5713"/>
      <c r="BG5713"/>
    </row>
    <row r="5714" spans="3:59" ht="15" x14ac:dyDescent="0.25">
      <c r="C5714"/>
      <c r="D5714"/>
      <c r="E5714"/>
      <c r="AH5714"/>
      <c r="BG5714"/>
    </row>
    <row r="5715" spans="3:59" ht="15" x14ac:dyDescent="0.25">
      <c r="C5715"/>
      <c r="D5715"/>
      <c r="E5715"/>
      <c r="AH5715"/>
      <c r="BG5715"/>
    </row>
    <row r="5716" spans="3:59" ht="15" x14ac:dyDescent="0.25">
      <c r="C5716"/>
      <c r="D5716"/>
      <c r="E5716"/>
      <c r="AH5716"/>
      <c r="BG5716"/>
    </row>
    <row r="5717" spans="3:59" ht="15" x14ac:dyDescent="0.25">
      <c r="C5717"/>
      <c r="D5717"/>
      <c r="E5717"/>
      <c r="AH5717"/>
      <c r="BG5717"/>
    </row>
    <row r="5718" spans="3:59" ht="15" x14ac:dyDescent="0.25">
      <c r="C5718"/>
      <c r="D5718"/>
      <c r="E5718"/>
      <c r="AH5718"/>
      <c r="BG5718"/>
    </row>
    <row r="5719" spans="3:59" ht="15" x14ac:dyDescent="0.25">
      <c r="C5719"/>
      <c r="D5719"/>
      <c r="E5719"/>
      <c r="AH5719"/>
      <c r="BG5719"/>
    </row>
    <row r="5720" spans="3:59" ht="15" x14ac:dyDescent="0.25">
      <c r="C5720"/>
      <c r="D5720"/>
      <c r="E5720"/>
      <c r="AH5720"/>
      <c r="BG5720"/>
    </row>
    <row r="5721" spans="3:59" ht="15" x14ac:dyDescent="0.25">
      <c r="C5721"/>
      <c r="D5721"/>
      <c r="E5721"/>
      <c r="AH5721"/>
      <c r="BG5721"/>
    </row>
    <row r="5722" spans="3:59" ht="15" x14ac:dyDescent="0.25">
      <c r="C5722"/>
      <c r="D5722"/>
      <c r="E5722"/>
      <c r="AH5722"/>
      <c r="BG5722"/>
    </row>
    <row r="5723" spans="3:59" ht="15" x14ac:dyDescent="0.25">
      <c r="C5723"/>
      <c r="D5723"/>
      <c r="E5723"/>
      <c r="AH5723"/>
      <c r="BG5723"/>
    </row>
    <row r="5724" spans="3:59" ht="15" x14ac:dyDescent="0.25">
      <c r="C5724"/>
      <c r="D5724"/>
      <c r="E5724"/>
      <c r="AH5724"/>
      <c r="BG5724"/>
    </row>
    <row r="5725" spans="3:59" ht="15" x14ac:dyDescent="0.25">
      <c r="C5725"/>
      <c r="D5725"/>
      <c r="E5725"/>
      <c r="AH5725"/>
      <c r="BG5725"/>
    </row>
    <row r="5726" spans="3:59" ht="15" x14ac:dyDescent="0.25">
      <c r="C5726"/>
      <c r="D5726"/>
      <c r="E5726"/>
      <c r="AH5726"/>
      <c r="BG5726"/>
    </row>
    <row r="5727" spans="3:59" ht="15" x14ac:dyDescent="0.25">
      <c r="C5727"/>
      <c r="D5727"/>
      <c r="E5727"/>
      <c r="AH5727"/>
      <c r="BG5727"/>
    </row>
    <row r="5728" spans="3:59" ht="15" x14ac:dyDescent="0.25">
      <c r="C5728"/>
      <c r="D5728"/>
      <c r="E5728"/>
      <c r="AH5728"/>
      <c r="BG5728"/>
    </row>
    <row r="5729" spans="3:59" ht="15" x14ac:dyDescent="0.25">
      <c r="C5729"/>
      <c r="D5729"/>
      <c r="E5729"/>
      <c r="AH5729"/>
      <c r="BG5729"/>
    </row>
    <row r="5730" spans="3:59" ht="15" x14ac:dyDescent="0.25">
      <c r="C5730"/>
      <c r="D5730"/>
      <c r="E5730"/>
      <c r="AH5730"/>
      <c r="BG5730"/>
    </row>
    <row r="5731" spans="3:59" ht="15" x14ac:dyDescent="0.25">
      <c r="C5731"/>
      <c r="D5731"/>
      <c r="E5731"/>
      <c r="AH5731"/>
      <c r="BG5731"/>
    </row>
    <row r="5732" spans="3:59" ht="15" x14ac:dyDescent="0.25">
      <c r="C5732"/>
      <c r="D5732"/>
      <c r="E5732"/>
      <c r="AH5732"/>
      <c r="BG5732"/>
    </row>
    <row r="5733" spans="3:59" ht="15" x14ac:dyDescent="0.25">
      <c r="C5733"/>
      <c r="D5733"/>
      <c r="E5733"/>
      <c r="AH5733"/>
      <c r="BG5733"/>
    </row>
    <row r="5734" spans="3:59" ht="15" x14ac:dyDescent="0.25">
      <c r="C5734"/>
      <c r="D5734"/>
      <c r="E5734"/>
      <c r="AH5734"/>
      <c r="BG5734"/>
    </row>
    <row r="5735" spans="3:59" ht="15" x14ac:dyDescent="0.25">
      <c r="C5735"/>
      <c r="D5735"/>
      <c r="E5735"/>
      <c r="AH5735"/>
      <c r="BG5735"/>
    </row>
    <row r="5736" spans="3:59" ht="15" x14ac:dyDescent="0.25">
      <c r="C5736"/>
      <c r="D5736"/>
      <c r="E5736"/>
      <c r="AH5736"/>
      <c r="BG5736"/>
    </row>
    <row r="5737" spans="3:59" ht="15" x14ac:dyDescent="0.25">
      <c r="C5737"/>
      <c r="D5737"/>
      <c r="E5737"/>
      <c r="AH5737"/>
      <c r="BG5737"/>
    </row>
    <row r="5738" spans="3:59" ht="15" x14ac:dyDescent="0.25">
      <c r="C5738"/>
      <c r="D5738"/>
      <c r="E5738"/>
      <c r="AH5738"/>
      <c r="BG5738"/>
    </row>
    <row r="5739" spans="3:59" ht="15" x14ac:dyDescent="0.25">
      <c r="C5739"/>
      <c r="D5739"/>
      <c r="E5739"/>
      <c r="AH5739"/>
      <c r="BG5739"/>
    </row>
    <row r="5740" spans="3:59" ht="15" x14ac:dyDescent="0.25">
      <c r="C5740"/>
      <c r="D5740"/>
      <c r="E5740"/>
      <c r="AH5740"/>
      <c r="BG5740"/>
    </row>
    <row r="5741" spans="3:59" ht="15" x14ac:dyDescent="0.25">
      <c r="C5741"/>
      <c r="D5741"/>
      <c r="E5741"/>
      <c r="AH5741"/>
      <c r="BG5741"/>
    </row>
    <row r="5742" spans="3:59" ht="15" x14ac:dyDescent="0.25">
      <c r="C5742"/>
      <c r="D5742"/>
      <c r="E5742"/>
      <c r="AH5742"/>
      <c r="BG5742"/>
    </row>
    <row r="5743" spans="3:59" ht="15" x14ac:dyDescent="0.25">
      <c r="C5743"/>
      <c r="D5743"/>
      <c r="E5743"/>
      <c r="AH5743"/>
      <c r="BG5743"/>
    </row>
    <row r="5744" spans="3:59" ht="15" x14ac:dyDescent="0.25">
      <c r="C5744"/>
      <c r="D5744"/>
      <c r="E5744"/>
      <c r="AH5744"/>
      <c r="BG5744"/>
    </row>
    <row r="5745" spans="3:59" ht="15" x14ac:dyDescent="0.25">
      <c r="C5745"/>
      <c r="D5745"/>
      <c r="E5745"/>
      <c r="AH5745"/>
      <c r="BG5745"/>
    </row>
    <row r="5746" spans="3:59" ht="15" x14ac:dyDescent="0.25">
      <c r="C5746"/>
      <c r="D5746"/>
      <c r="E5746"/>
      <c r="AH5746"/>
      <c r="BG5746"/>
    </row>
    <row r="5747" spans="3:59" ht="15" x14ac:dyDescent="0.25">
      <c r="C5747"/>
      <c r="D5747"/>
      <c r="E5747"/>
      <c r="AH5747"/>
      <c r="BG5747"/>
    </row>
    <row r="5748" spans="3:59" ht="15" x14ac:dyDescent="0.25">
      <c r="C5748"/>
      <c r="D5748"/>
      <c r="E5748"/>
      <c r="AH5748"/>
      <c r="BG5748"/>
    </row>
    <row r="5749" spans="3:59" ht="15" x14ac:dyDescent="0.25">
      <c r="C5749"/>
      <c r="D5749"/>
      <c r="E5749"/>
      <c r="AH5749"/>
      <c r="BG5749"/>
    </row>
    <row r="5750" spans="3:59" ht="15" x14ac:dyDescent="0.25">
      <c r="C5750"/>
      <c r="D5750"/>
      <c r="E5750"/>
      <c r="AH5750"/>
      <c r="BG5750"/>
    </row>
    <row r="5751" spans="3:59" ht="15" x14ac:dyDescent="0.25">
      <c r="C5751"/>
      <c r="D5751"/>
      <c r="E5751"/>
      <c r="AH5751"/>
      <c r="BG5751"/>
    </row>
    <row r="5752" spans="3:59" ht="15" x14ac:dyDescent="0.25">
      <c r="C5752"/>
      <c r="D5752"/>
      <c r="E5752"/>
      <c r="AH5752"/>
      <c r="BG5752"/>
    </row>
    <row r="5753" spans="3:59" ht="15" x14ac:dyDescent="0.25">
      <c r="C5753"/>
      <c r="D5753"/>
      <c r="E5753"/>
      <c r="AH5753"/>
      <c r="BG5753"/>
    </row>
    <row r="5754" spans="3:59" ht="15" x14ac:dyDescent="0.25">
      <c r="C5754"/>
      <c r="D5754"/>
      <c r="E5754"/>
      <c r="AH5754"/>
      <c r="BG5754"/>
    </row>
    <row r="5755" spans="3:59" ht="15" x14ac:dyDescent="0.25">
      <c r="C5755"/>
      <c r="D5755"/>
      <c r="E5755"/>
      <c r="AH5755"/>
      <c r="BG5755"/>
    </row>
    <row r="5756" spans="3:59" ht="15" x14ac:dyDescent="0.25">
      <c r="C5756"/>
      <c r="D5756"/>
      <c r="E5756"/>
      <c r="AH5756"/>
      <c r="BG5756"/>
    </row>
    <row r="5757" spans="3:59" ht="15" x14ac:dyDescent="0.25">
      <c r="C5757"/>
      <c r="D5757"/>
      <c r="E5757"/>
      <c r="AH5757"/>
      <c r="BG5757"/>
    </row>
    <row r="5758" spans="3:59" ht="15" x14ac:dyDescent="0.25">
      <c r="C5758"/>
      <c r="D5758"/>
      <c r="E5758"/>
      <c r="AH5758"/>
      <c r="BG5758"/>
    </row>
    <row r="5759" spans="3:59" ht="15" x14ac:dyDescent="0.25">
      <c r="C5759"/>
      <c r="D5759"/>
      <c r="E5759"/>
      <c r="AH5759"/>
      <c r="BG5759"/>
    </row>
    <row r="5760" spans="3:59" ht="15" x14ac:dyDescent="0.25">
      <c r="C5760"/>
      <c r="D5760"/>
      <c r="E5760"/>
      <c r="AH5760"/>
      <c r="BG5760"/>
    </row>
    <row r="5761" spans="3:59" ht="15" x14ac:dyDescent="0.25">
      <c r="C5761"/>
      <c r="D5761"/>
      <c r="E5761"/>
      <c r="AH5761"/>
      <c r="BG5761"/>
    </row>
    <row r="5762" spans="3:59" ht="15" x14ac:dyDescent="0.25">
      <c r="C5762"/>
      <c r="D5762"/>
      <c r="E5762"/>
      <c r="AH5762"/>
      <c r="BG5762"/>
    </row>
    <row r="5763" spans="3:59" ht="15" x14ac:dyDescent="0.25">
      <c r="C5763"/>
      <c r="D5763"/>
      <c r="E5763"/>
      <c r="AH5763"/>
      <c r="BG5763"/>
    </row>
    <row r="5764" spans="3:59" ht="15" x14ac:dyDescent="0.25">
      <c r="C5764"/>
      <c r="D5764"/>
      <c r="E5764"/>
      <c r="AH5764"/>
      <c r="BG5764"/>
    </row>
    <row r="5765" spans="3:59" ht="15" x14ac:dyDescent="0.25">
      <c r="C5765"/>
      <c r="D5765"/>
      <c r="E5765"/>
      <c r="AH5765"/>
      <c r="BG5765"/>
    </row>
    <row r="5766" spans="3:59" ht="15" x14ac:dyDescent="0.25">
      <c r="C5766"/>
      <c r="D5766"/>
      <c r="E5766"/>
      <c r="AH5766"/>
      <c r="BG5766"/>
    </row>
    <row r="5767" spans="3:59" ht="15" x14ac:dyDescent="0.25">
      <c r="C5767"/>
      <c r="D5767"/>
      <c r="E5767"/>
      <c r="AH5767"/>
      <c r="BG5767"/>
    </row>
    <row r="5768" spans="3:59" ht="15" x14ac:dyDescent="0.25">
      <c r="C5768"/>
      <c r="D5768"/>
      <c r="E5768"/>
      <c r="AH5768"/>
      <c r="BG5768"/>
    </row>
    <row r="5769" spans="3:59" ht="15" x14ac:dyDescent="0.25">
      <c r="C5769"/>
      <c r="D5769"/>
      <c r="E5769"/>
      <c r="AH5769"/>
      <c r="BG5769"/>
    </row>
    <row r="5770" spans="3:59" ht="15" x14ac:dyDescent="0.25">
      <c r="C5770"/>
      <c r="D5770"/>
      <c r="E5770"/>
      <c r="AH5770"/>
      <c r="BG5770"/>
    </row>
    <row r="5771" spans="3:59" ht="15" x14ac:dyDescent="0.25">
      <c r="C5771"/>
      <c r="D5771"/>
      <c r="E5771"/>
      <c r="AH5771"/>
      <c r="BG5771"/>
    </row>
    <row r="5772" spans="3:59" ht="15" x14ac:dyDescent="0.25">
      <c r="C5772"/>
      <c r="D5772"/>
      <c r="E5772"/>
      <c r="AH5772"/>
      <c r="BG5772"/>
    </row>
    <row r="5773" spans="3:59" ht="15" x14ac:dyDescent="0.25">
      <c r="C5773"/>
      <c r="D5773"/>
      <c r="E5773"/>
      <c r="AH5773"/>
      <c r="BG5773"/>
    </row>
    <row r="5774" spans="3:59" ht="15" x14ac:dyDescent="0.25">
      <c r="C5774"/>
      <c r="D5774"/>
      <c r="E5774"/>
      <c r="AH5774"/>
      <c r="BG5774"/>
    </row>
    <row r="5775" spans="3:59" ht="15" x14ac:dyDescent="0.25">
      <c r="C5775"/>
      <c r="D5775"/>
      <c r="E5775"/>
      <c r="AH5775"/>
      <c r="BG5775"/>
    </row>
    <row r="5776" spans="3:59" ht="15" x14ac:dyDescent="0.25">
      <c r="C5776"/>
      <c r="D5776"/>
      <c r="E5776"/>
      <c r="AH5776"/>
      <c r="BG5776"/>
    </row>
    <row r="5777" spans="3:59" ht="15" x14ac:dyDescent="0.25">
      <c r="C5777"/>
      <c r="D5777"/>
      <c r="E5777"/>
      <c r="AH5777"/>
      <c r="BG5777"/>
    </row>
    <row r="5778" spans="3:59" ht="15" x14ac:dyDescent="0.25">
      <c r="C5778"/>
      <c r="D5778"/>
      <c r="E5778"/>
      <c r="AH5778"/>
      <c r="BG5778"/>
    </row>
    <row r="5779" spans="3:59" ht="15" x14ac:dyDescent="0.25">
      <c r="C5779"/>
      <c r="D5779"/>
      <c r="E5779"/>
      <c r="AH5779"/>
      <c r="BG5779"/>
    </row>
    <row r="5780" spans="3:59" ht="15" x14ac:dyDescent="0.25">
      <c r="C5780"/>
      <c r="D5780"/>
      <c r="E5780"/>
      <c r="AH5780"/>
      <c r="BG5780"/>
    </row>
    <row r="5781" spans="3:59" ht="15" x14ac:dyDescent="0.25">
      <c r="C5781"/>
      <c r="D5781"/>
      <c r="E5781"/>
      <c r="AH5781"/>
      <c r="BG5781"/>
    </row>
    <row r="5782" spans="3:59" ht="15" x14ac:dyDescent="0.25">
      <c r="C5782"/>
      <c r="D5782"/>
      <c r="E5782"/>
      <c r="AH5782"/>
      <c r="BG5782"/>
    </row>
    <row r="5783" spans="3:59" ht="15" x14ac:dyDescent="0.25">
      <c r="C5783"/>
      <c r="D5783"/>
      <c r="E5783"/>
      <c r="AH5783"/>
      <c r="BG5783"/>
    </row>
    <row r="5784" spans="3:59" ht="15" x14ac:dyDescent="0.25">
      <c r="C5784"/>
      <c r="D5784"/>
      <c r="E5784"/>
      <c r="AH5784"/>
      <c r="BG5784"/>
    </row>
    <row r="5785" spans="3:59" ht="15" x14ac:dyDescent="0.25">
      <c r="C5785"/>
      <c r="D5785"/>
      <c r="E5785"/>
      <c r="AH5785"/>
      <c r="BG5785"/>
    </row>
    <row r="5786" spans="3:59" ht="15" x14ac:dyDescent="0.25">
      <c r="C5786"/>
      <c r="D5786"/>
      <c r="E5786"/>
      <c r="AH5786"/>
      <c r="BG5786"/>
    </row>
    <row r="5787" spans="3:59" ht="15" x14ac:dyDescent="0.25">
      <c r="C5787"/>
      <c r="D5787"/>
      <c r="E5787"/>
      <c r="AH5787"/>
      <c r="BG5787"/>
    </row>
    <row r="5788" spans="3:59" ht="15" x14ac:dyDescent="0.25">
      <c r="C5788"/>
      <c r="D5788"/>
      <c r="E5788"/>
      <c r="AH5788"/>
      <c r="BG5788"/>
    </row>
    <row r="5789" spans="3:59" ht="15" x14ac:dyDescent="0.25">
      <c r="C5789"/>
      <c r="D5789"/>
      <c r="E5789"/>
      <c r="AH5789"/>
      <c r="BG5789"/>
    </row>
    <row r="5790" spans="3:59" ht="15" x14ac:dyDescent="0.25">
      <c r="C5790"/>
      <c r="D5790"/>
      <c r="E5790"/>
      <c r="AH5790"/>
      <c r="BG5790"/>
    </row>
    <row r="5791" spans="3:59" ht="15" x14ac:dyDescent="0.25">
      <c r="C5791"/>
      <c r="D5791"/>
      <c r="E5791"/>
      <c r="AH5791"/>
      <c r="BG5791"/>
    </row>
    <row r="5792" spans="3:59" ht="15" x14ac:dyDescent="0.25">
      <c r="C5792"/>
      <c r="D5792"/>
      <c r="E5792"/>
      <c r="AH5792"/>
      <c r="BG5792"/>
    </row>
    <row r="5793" spans="3:59" ht="15" x14ac:dyDescent="0.25">
      <c r="C5793"/>
      <c r="D5793"/>
      <c r="E5793"/>
      <c r="AH5793"/>
      <c r="BG5793"/>
    </row>
    <row r="5794" spans="3:59" ht="15" x14ac:dyDescent="0.25">
      <c r="C5794"/>
      <c r="D5794"/>
      <c r="E5794"/>
      <c r="AH5794"/>
      <c r="BG5794"/>
    </row>
    <row r="5795" spans="3:59" ht="15" x14ac:dyDescent="0.25">
      <c r="C5795"/>
      <c r="D5795"/>
      <c r="E5795"/>
      <c r="AH5795"/>
      <c r="BG5795"/>
    </row>
    <row r="5796" spans="3:59" ht="15" x14ac:dyDescent="0.25">
      <c r="C5796"/>
      <c r="D5796"/>
      <c r="E5796"/>
      <c r="AH5796"/>
      <c r="BG5796"/>
    </row>
    <row r="5797" spans="3:59" ht="15" x14ac:dyDescent="0.25">
      <c r="C5797"/>
      <c r="D5797"/>
      <c r="E5797"/>
      <c r="AH5797"/>
      <c r="BG5797"/>
    </row>
    <row r="5798" spans="3:59" ht="15" x14ac:dyDescent="0.25">
      <c r="C5798"/>
      <c r="D5798"/>
      <c r="E5798"/>
      <c r="AH5798"/>
      <c r="BG5798"/>
    </row>
    <row r="5799" spans="3:59" ht="15" x14ac:dyDescent="0.25">
      <c r="C5799"/>
      <c r="D5799"/>
      <c r="E5799"/>
      <c r="AH5799"/>
      <c r="BG5799"/>
    </row>
    <row r="5800" spans="3:59" ht="15" x14ac:dyDescent="0.25">
      <c r="C5800"/>
      <c r="D5800"/>
      <c r="E5800"/>
      <c r="AH5800"/>
      <c r="BG5800"/>
    </row>
    <row r="5801" spans="3:59" ht="15" x14ac:dyDescent="0.25">
      <c r="C5801"/>
      <c r="D5801"/>
      <c r="E5801"/>
      <c r="AH5801"/>
      <c r="BG5801"/>
    </row>
    <row r="5802" spans="3:59" ht="15" x14ac:dyDescent="0.25">
      <c r="C5802"/>
      <c r="D5802"/>
      <c r="E5802"/>
      <c r="AH5802"/>
      <c r="BG5802"/>
    </row>
    <row r="5803" spans="3:59" ht="15" x14ac:dyDescent="0.25">
      <c r="C5803"/>
      <c r="D5803"/>
      <c r="E5803"/>
      <c r="AH5803"/>
      <c r="BG5803"/>
    </row>
    <row r="5804" spans="3:59" ht="15" x14ac:dyDescent="0.25">
      <c r="C5804"/>
      <c r="D5804"/>
      <c r="E5804"/>
      <c r="AH5804"/>
      <c r="BG5804"/>
    </row>
    <row r="5805" spans="3:59" ht="15" x14ac:dyDescent="0.25">
      <c r="C5805"/>
      <c r="D5805"/>
      <c r="E5805"/>
      <c r="AH5805"/>
      <c r="BG5805"/>
    </row>
    <row r="5806" spans="3:59" ht="15" x14ac:dyDescent="0.25">
      <c r="C5806"/>
      <c r="D5806"/>
      <c r="E5806"/>
      <c r="AH5806"/>
      <c r="BG5806"/>
    </row>
    <row r="5807" spans="3:59" ht="15" x14ac:dyDescent="0.25">
      <c r="C5807"/>
      <c r="D5807"/>
      <c r="E5807"/>
      <c r="AH5807"/>
      <c r="BG5807"/>
    </row>
    <row r="5808" spans="3:59" ht="15" x14ac:dyDescent="0.25">
      <c r="C5808"/>
      <c r="D5808"/>
      <c r="E5808"/>
      <c r="AH5808"/>
      <c r="BG5808"/>
    </row>
    <row r="5809" spans="3:59" ht="15" x14ac:dyDescent="0.25">
      <c r="C5809"/>
      <c r="D5809"/>
      <c r="E5809"/>
      <c r="AH5809"/>
      <c r="BG5809"/>
    </row>
    <row r="5810" spans="3:59" ht="15" x14ac:dyDescent="0.25">
      <c r="C5810"/>
      <c r="D5810"/>
      <c r="E5810"/>
      <c r="AH5810"/>
      <c r="BG5810"/>
    </row>
    <row r="5811" spans="3:59" ht="15" x14ac:dyDescent="0.25">
      <c r="C5811"/>
      <c r="D5811"/>
      <c r="E5811"/>
      <c r="AH5811"/>
      <c r="BG5811"/>
    </row>
    <row r="5812" spans="3:59" ht="15" x14ac:dyDescent="0.25">
      <c r="C5812"/>
      <c r="D5812"/>
      <c r="E5812"/>
      <c r="AH5812"/>
      <c r="BG5812"/>
    </row>
    <row r="5813" spans="3:59" ht="15" x14ac:dyDescent="0.25">
      <c r="C5813"/>
      <c r="D5813"/>
      <c r="E5813"/>
      <c r="AH5813"/>
      <c r="BG5813"/>
    </row>
    <row r="5814" spans="3:59" ht="15" x14ac:dyDescent="0.25">
      <c r="C5814"/>
      <c r="D5814"/>
      <c r="E5814"/>
      <c r="AH5814"/>
      <c r="BG5814"/>
    </row>
    <row r="5815" spans="3:59" ht="15" x14ac:dyDescent="0.25">
      <c r="C5815"/>
      <c r="D5815"/>
      <c r="E5815"/>
      <c r="AH5815"/>
      <c r="BG5815"/>
    </row>
    <row r="5816" spans="3:59" ht="15" x14ac:dyDescent="0.25">
      <c r="C5816"/>
      <c r="D5816"/>
      <c r="E5816"/>
      <c r="AH5816"/>
      <c r="BG5816"/>
    </row>
    <row r="5817" spans="3:59" ht="15" x14ac:dyDescent="0.25">
      <c r="C5817"/>
      <c r="D5817"/>
      <c r="E5817"/>
      <c r="AH5817"/>
      <c r="BG5817"/>
    </row>
    <row r="5818" spans="3:59" ht="15" x14ac:dyDescent="0.25">
      <c r="C5818"/>
      <c r="D5818"/>
      <c r="E5818"/>
      <c r="AH5818"/>
      <c r="BG5818"/>
    </row>
    <row r="5819" spans="3:59" ht="15" x14ac:dyDescent="0.25">
      <c r="C5819"/>
      <c r="D5819"/>
      <c r="E5819"/>
      <c r="AH5819"/>
      <c r="BG5819"/>
    </row>
    <row r="5820" spans="3:59" ht="15" x14ac:dyDescent="0.25">
      <c r="C5820"/>
      <c r="D5820"/>
      <c r="E5820"/>
      <c r="AH5820"/>
      <c r="BG5820"/>
    </row>
    <row r="5821" spans="3:59" ht="15" x14ac:dyDescent="0.25">
      <c r="C5821"/>
      <c r="D5821"/>
      <c r="E5821"/>
      <c r="AH5821"/>
      <c r="BG5821"/>
    </row>
    <row r="5822" spans="3:59" ht="15" x14ac:dyDescent="0.25">
      <c r="C5822"/>
      <c r="D5822"/>
      <c r="E5822"/>
      <c r="AH5822"/>
      <c r="BG5822"/>
    </row>
    <row r="5823" spans="3:59" ht="15" x14ac:dyDescent="0.25">
      <c r="C5823"/>
      <c r="D5823"/>
      <c r="E5823"/>
      <c r="AH5823"/>
      <c r="BG5823"/>
    </row>
    <row r="5824" spans="3:59" ht="15" x14ac:dyDescent="0.25">
      <c r="C5824"/>
      <c r="D5824"/>
      <c r="E5824"/>
      <c r="AH5824"/>
      <c r="BG5824"/>
    </row>
    <row r="5825" spans="3:59" ht="15" x14ac:dyDescent="0.25">
      <c r="C5825"/>
      <c r="D5825"/>
      <c r="E5825"/>
      <c r="AH5825"/>
      <c r="BG5825"/>
    </row>
    <row r="5826" spans="3:59" ht="15" x14ac:dyDescent="0.25">
      <c r="C5826"/>
      <c r="D5826"/>
      <c r="E5826"/>
      <c r="AH5826"/>
      <c r="BG5826"/>
    </row>
    <row r="5827" spans="3:59" ht="15" x14ac:dyDescent="0.25">
      <c r="C5827"/>
      <c r="D5827"/>
      <c r="E5827"/>
      <c r="AH5827"/>
      <c r="BG5827"/>
    </row>
    <row r="5828" spans="3:59" ht="15" x14ac:dyDescent="0.25">
      <c r="C5828"/>
      <c r="D5828"/>
      <c r="E5828"/>
      <c r="AH5828"/>
      <c r="BG5828"/>
    </row>
    <row r="5829" spans="3:59" ht="15" x14ac:dyDescent="0.25">
      <c r="C5829"/>
      <c r="D5829"/>
      <c r="E5829"/>
      <c r="AH5829"/>
      <c r="BG5829"/>
    </row>
    <row r="5830" spans="3:59" ht="15" x14ac:dyDescent="0.25">
      <c r="C5830"/>
      <c r="D5830"/>
      <c r="E5830"/>
      <c r="AH5830"/>
      <c r="BG5830"/>
    </row>
    <row r="5831" spans="3:59" ht="15" x14ac:dyDescent="0.25">
      <c r="C5831"/>
      <c r="D5831"/>
      <c r="E5831"/>
      <c r="AH5831"/>
      <c r="BG5831"/>
    </row>
    <row r="5832" spans="3:59" ht="15" x14ac:dyDescent="0.25">
      <c r="C5832"/>
      <c r="D5832"/>
      <c r="E5832"/>
      <c r="AH5832"/>
      <c r="BG5832"/>
    </row>
    <row r="5833" spans="3:59" ht="15" x14ac:dyDescent="0.25">
      <c r="C5833"/>
      <c r="D5833"/>
      <c r="E5833"/>
      <c r="AH5833"/>
      <c r="BG5833"/>
    </row>
    <row r="5834" spans="3:59" ht="15" x14ac:dyDescent="0.25">
      <c r="C5834"/>
      <c r="D5834"/>
      <c r="E5834"/>
      <c r="AH5834"/>
      <c r="BG5834"/>
    </row>
    <row r="5835" spans="3:59" ht="15" x14ac:dyDescent="0.25">
      <c r="C5835"/>
      <c r="D5835"/>
      <c r="E5835"/>
      <c r="AH5835"/>
      <c r="BG5835"/>
    </row>
    <row r="5836" spans="3:59" ht="15" x14ac:dyDescent="0.25">
      <c r="C5836"/>
      <c r="D5836"/>
      <c r="E5836"/>
      <c r="AH5836"/>
      <c r="BG5836"/>
    </row>
    <row r="5837" spans="3:59" ht="15" x14ac:dyDescent="0.25">
      <c r="C5837"/>
      <c r="D5837"/>
      <c r="E5837"/>
      <c r="AH5837"/>
      <c r="BG5837"/>
    </row>
    <row r="5838" spans="3:59" ht="15" x14ac:dyDescent="0.25">
      <c r="C5838"/>
      <c r="D5838"/>
      <c r="E5838"/>
      <c r="AH5838"/>
      <c r="BG5838"/>
    </row>
    <row r="5839" spans="3:59" ht="15" x14ac:dyDescent="0.25">
      <c r="C5839"/>
      <c r="D5839"/>
      <c r="E5839"/>
      <c r="AH5839"/>
      <c r="BG5839"/>
    </row>
    <row r="5840" spans="3:59" ht="15" x14ac:dyDescent="0.25">
      <c r="C5840"/>
      <c r="D5840"/>
      <c r="E5840"/>
      <c r="AH5840"/>
      <c r="BG5840"/>
    </row>
    <row r="5841" spans="3:59" ht="15" x14ac:dyDescent="0.25">
      <c r="C5841"/>
      <c r="D5841"/>
      <c r="E5841"/>
      <c r="AH5841"/>
      <c r="BG5841"/>
    </row>
    <row r="5842" spans="3:59" ht="15" x14ac:dyDescent="0.25">
      <c r="C5842"/>
      <c r="D5842"/>
      <c r="E5842"/>
      <c r="AH5842"/>
      <c r="BG5842"/>
    </row>
    <row r="5843" spans="3:59" ht="15" x14ac:dyDescent="0.25">
      <c r="C5843"/>
      <c r="D5843"/>
      <c r="E5843"/>
      <c r="AH5843"/>
      <c r="BG5843"/>
    </row>
    <row r="5844" spans="3:59" ht="15" x14ac:dyDescent="0.25">
      <c r="C5844"/>
      <c r="D5844"/>
      <c r="E5844"/>
      <c r="AH5844"/>
      <c r="BG5844"/>
    </row>
    <row r="5845" spans="3:59" ht="15" x14ac:dyDescent="0.25">
      <c r="C5845"/>
      <c r="D5845"/>
      <c r="E5845"/>
      <c r="AH5845"/>
      <c r="BG5845"/>
    </row>
    <row r="5846" spans="3:59" ht="15" x14ac:dyDescent="0.25">
      <c r="C5846"/>
      <c r="D5846"/>
      <c r="E5846"/>
      <c r="AH5846"/>
      <c r="BG5846"/>
    </row>
    <row r="5847" spans="3:59" ht="15" x14ac:dyDescent="0.25">
      <c r="C5847"/>
      <c r="D5847"/>
      <c r="E5847"/>
      <c r="AH5847"/>
      <c r="BG5847"/>
    </row>
    <row r="5848" spans="3:59" ht="15" x14ac:dyDescent="0.25">
      <c r="C5848"/>
      <c r="D5848"/>
      <c r="E5848"/>
      <c r="AH5848"/>
      <c r="BG5848"/>
    </row>
    <row r="5849" spans="3:59" ht="15" x14ac:dyDescent="0.25">
      <c r="C5849"/>
      <c r="D5849"/>
      <c r="E5849"/>
      <c r="AH5849"/>
      <c r="BG5849"/>
    </row>
    <row r="5850" spans="3:59" ht="15" x14ac:dyDescent="0.25">
      <c r="C5850"/>
      <c r="D5850"/>
      <c r="E5850"/>
      <c r="AH5850"/>
      <c r="BG5850"/>
    </row>
    <row r="5851" spans="3:59" ht="15" x14ac:dyDescent="0.25">
      <c r="C5851"/>
      <c r="D5851"/>
      <c r="E5851"/>
      <c r="AH5851"/>
      <c r="BG5851"/>
    </row>
    <row r="5852" spans="3:59" ht="15" x14ac:dyDescent="0.25">
      <c r="C5852"/>
      <c r="D5852"/>
      <c r="E5852"/>
      <c r="AH5852"/>
      <c r="BG5852"/>
    </row>
    <row r="5853" spans="3:59" ht="15" x14ac:dyDescent="0.25">
      <c r="C5853"/>
      <c r="D5853"/>
      <c r="E5853"/>
      <c r="AH5853"/>
      <c r="BG5853"/>
    </row>
    <row r="5854" spans="3:59" ht="15" x14ac:dyDescent="0.25">
      <c r="C5854"/>
      <c r="D5854"/>
      <c r="E5854"/>
      <c r="AH5854"/>
      <c r="BG5854"/>
    </row>
    <row r="5855" spans="3:59" ht="15" x14ac:dyDescent="0.25">
      <c r="C5855"/>
      <c r="D5855"/>
      <c r="E5855"/>
      <c r="AH5855"/>
      <c r="BG5855"/>
    </row>
    <row r="5856" spans="3:59" ht="15" x14ac:dyDescent="0.25">
      <c r="C5856"/>
      <c r="D5856"/>
      <c r="E5856"/>
      <c r="AH5856"/>
      <c r="BG5856"/>
    </row>
    <row r="5857" spans="3:59" ht="15" x14ac:dyDescent="0.25">
      <c r="C5857"/>
      <c r="D5857"/>
      <c r="E5857"/>
      <c r="AH5857"/>
      <c r="BG5857"/>
    </row>
    <row r="5858" spans="3:59" ht="15" x14ac:dyDescent="0.25">
      <c r="C5858"/>
      <c r="D5858"/>
      <c r="E5858"/>
      <c r="AH5858"/>
      <c r="BG5858"/>
    </row>
    <row r="5859" spans="3:59" ht="15" x14ac:dyDescent="0.25">
      <c r="C5859"/>
      <c r="D5859"/>
      <c r="E5859"/>
      <c r="AH5859"/>
      <c r="BG5859"/>
    </row>
    <row r="5860" spans="3:59" ht="15" x14ac:dyDescent="0.25">
      <c r="C5860"/>
      <c r="D5860"/>
      <c r="E5860"/>
      <c r="AH5860"/>
      <c r="BG5860"/>
    </row>
    <row r="5861" spans="3:59" ht="15" x14ac:dyDescent="0.25">
      <c r="C5861"/>
      <c r="D5861"/>
      <c r="E5861"/>
      <c r="AH5861"/>
      <c r="BG5861"/>
    </row>
    <row r="5862" spans="3:59" ht="15" x14ac:dyDescent="0.25">
      <c r="C5862"/>
      <c r="D5862"/>
      <c r="E5862"/>
      <c r="AH5862"/>
      <c r="BG5862"/>
    </row>
    <row r="5863" spans="3:59" ht="15" x14ac:dyDescent="0.25">
      <c r="C5863"/>
      <c r="D5863"/>
      <c r="E5863"/>
      <c r="AH5863"/>
      <c r="BG5863"/>
    </row>
    <row r="5864" spans="3:59" ht="15" x14ac:dyDescent="0.25">
      <c r="C5864"/>
      <c r="D5864"/>
      <c r="E5864"/>
      <c r="AH5864"/>
      <c r="BG5864"/>
    </row>
    <row r="5865" spans="3:59" ht="15" x14ac:dyDescent="0.25">
      <c r="C5865"/>
      <c r="D5865"/>
      <c r="E5865"/>
      <c r="AH5865"/>
      <c r="BG5865"/>
    </row>
    <row r="5866" spans="3:59" ht="15" x14ac:dyDescent="0.25">
      <c r="C5866"/>
      <c r="D5866"/>
      <c r="E5866"/>
      <c r="AH5866"/>
      <c r="BG5866"/>
    </row>
    <row r="5867" spans="3:59" ht="15" x14ac:dyDescent="0.25">
      <c r="C5867"/>
      <c r="D5867"/>
      <c r="E5867"/>
      <c r="AH5867"/>
      <c r="BG5867"/>
    </row>
    <row r="5868" spans="3:59" ht="15" x14ac:dyDescent="0.25">
      <c r="C5868"/>
      <c r="D5868"/>
      <c r="E5868"/>
      <c r="AH5868"/>
      <c r="BG5868"/>
    </row>
    <row r="5869" spans="3:59" ht="15" x14ac:dyDescent="0.25">
      <c r="C5869"/>
      <c r="D5869"/>
      <c r="E5869"/>
      <c r="AH5869"/>
      <c r="BG5869"/>
    </row>
    <row r="5870" spans="3:59" ht="15" x14ac:dyDescent="0.25">
      <c r="C5870"/>
      <c r="D5870"/>
      <c r="E5870"/>
      <c r="AH5870"/>
      <c r="BG5870"/>
    </row>
    <row r="5871" spans="3:59" ht="15" x14ac:dyDescent="0.25">
      <c r="C5871"/>
      <c r="D5871"/>
      <c r="E5871"/>
      <c r="AH5871"/>
      <c r="BG5871"/>
    </row>
    <row r="5872" spans="3:59" ht="15" x14ac:dyDescent="0.25">
      <c r="C5872"/>
      <c r="D5872"/>
      <c r="E5872"/>
      <c r="AH5872"/>
      <c r="BG5872"/>
    </row>
    <row r="5873" spans="3:59" ht="15" x14ac:dyDescent="0.25">
      <c r="C5873"/>
      <c r="D5873"/>
      <c r="E5873"/>
      <c r="AH5873"/>
      <c r="BG5873"/>
    </row>
    <row r="5874" spans="3:59" ht="15" x14ac:dyDescent="0.25">
      <c r="C5874"/>
      <c r="D5874"/>
      <c r="E5874"/>
      <c r="AH5874"/>
      <c r="BG5874"/>
    </row>
    <row r="5875" spans="3:59" ht="15" x14ac:dyDescent="0.25">
      <c r="C5875"/>
      <c r="D5875"/>
      <c r="E5875"/>
      <c r="AH5875"/>
      <c r="BG5875"/>
    </row>
    <row r="5876" spans="3:59" ht="15" x14ac:dyDescent="0.25">
      <c r="C5876"/>
      <c r="D5876"/>
      <c r="E5876"/>
      <c r="AH5876"/>
      <c r="BG5876"/>
    </row>
    <row r="5877" spans="3:59" ht="15" x14ac:dyDescent="0.25">
      <c r="C5877"/>
      <c r="D5877"/>
      <c r="E5877"/>
      <c r="AH5877"/>
      <c r="BG5877"/>
    </row>
    <row r="5878" spans="3:59" ht="15" x14ac:dyDescent="0.25">
      <c r="C5878"/>
      <c r="D5878"/>
      <c r="E5878"/>
      <c r="AH5878"/>
      <c r="BG5878"/>
    </row>
    <row r="5879" spans="3:59" ht="15" x14ac:dyDescent="0.25">
      <c r="C5879"/>
      <c r="D5879"/>
      <c r="E5879"/>
      <c r="AH5879"/>
      <c r="BG5879"/>
    </row>
    <row r="5880" spans="3:59" ht="15" x14ac:dyDescent="0.25">
      <c r="C5880"/>
      <c r="D5880"/>
      <c r="E5880"/>
      <c r="AH5880"/>
      <c r="BG5880"/>
    </row>
    <row r="5881" spans="3:59" ht="15" x14ac:dyDescent="0.25">
      <c r="C5881"/>
      <c r="D5881"/>
      <c r="E5881"/>
      <c r="AH5881"/>
      <c r="BG5881"/>
    </row>
    <row r="5882" spans="3:59" ht="15" x14ac:dyDescent="0.25">
      <c r="C5882"/>
      <c r="D5882"/>
      <c r="E5882"/>
      <c r="AH5882"/>
      <c r="BG5882"/>
    </row>
    <row r="5883" spans="3:59" ht="15" x14ac:dyDescent="0.25">
      <c r="C5883"/>
      <c r="D5883"/>
      <c r="E5883"/>
      <c r="AH5883"/>
      <c r="BG5883"/>
    </row>
    <row r="5884" spans="3:59" ht="15" x14ac:dyDescent="0.25">
      <c r="C5884"/>
      <c r="D5884"/>
      <c r="E5884"/>
      <c r="AH5884"/>
      <c r="BG5884"/>
    </row>
    <row r="5885" spans="3:59" ht="15" x14ac:dyDescent="0.25">
      <c r="C5885"/>
      <c r="D5885"/>
      <c r="E5885"/>
      <c r="AH5885"/>
      <c r="BG5885"/>
    </row>
    <row r="5886" spans="3:59" ht="15" x14ac:dyDescent="0.25">
      <c r="C5886"/>
      <c r="D5886"/>
      <c r="E5886"/>
      <c r="AH5886"/>
      <c r="BG5886"/>
    </row>
    <row r="5887" spans="3:59" ht="15" x14ac:dyDescent="0.25">
      <c r="C5887"/>
      <c r="D5887"/>
      <c r="E5887"/>
      <c r="AH5887"/>
      <c r="BG5887"/>
    </row>
    <row r="5888" spans="3:59" ht="15" x14ac:dyDescent="0.25">
      <c r="C5888"/>
      <c r="D5888"/>
      <c r="E5888"/>
      <c r="AH5888"/>
      <c r="BG5888"/>
    </row>
    <row r="5889" spans="3:59" ht="15" x14ac:dyDescent="0.25">
      <c r="C5889"/>
      <c r="D5889"/>
      <c r="E5889"/>
      <c r="AH5889"/>
      <c r="BG5889"/>
    </row>
    <row r="5890" spans="3:59" ht="15" x14ac:dyDescent="0.25">
      <c r="C5890"/>
      <c r="D5890"/>
      <c r="E5890"/>
      <c r="AH5890"/>
      <c r="BG5890"/>
    </row>
    <row r="5891" spans="3:59" ht="15" x14ac:dyDescent="0.25">
      <c r="C5891"/>
      <c r="D5891"/>
      <c r="E5891"/>
      <c r="AH5891"/>
      <c r="BG5891"/>
    </row>
    <row r="5892" spans="3:59" ht="15" x14ac:dyDescent="0.25">
      <c r="C5892"/>
      <c r="D5892"/>
      <c r="E5892"/>
      <c r="AH5892"/>
      <c r="BG5892"/>
    </row>
    <row r="5893" spans="3:59" ht="15" x14ac:dyDescent="0.25">
      <c r="C5893"/>
      <c r="D5893"/>
      <c r="E5893"/>
      <c r="AH5893"/>
      <c r="BG5893"/>
    </row>
    <row r="5894" spans="3:59" ht="15" x14ac:dyDescent="0.25">
      <c r="C5894"/>
      <c r="D5894"/>
      <c r="E5894"/>
      <c r="AH5894"/>
      <c r="BG5894"/>
    </row>
    <row r="5895" spans="3:59" ht="15" x14ac:dyDescent="0.25">
      <c r="C5895"/>
      <c r="D5895"/>
      <c r="E5895"/>
      <c r="AH5895"/>
      <c r="BG5895"/>
    </row>
    <row r="5896" spans="3:59" ht="15" x14ac:dyDescent="0.25">
      <c r="C5896"/>
      <c r="D5896"/>
      <c r="E5896"/>
      <c r="AH5896"/>
      <c r="BG5896"/>
    </row>
    <row r="5897" spans="3:59" ht="15" x14ac:dyDescent="0.25">
      <c r="C5897"/>
      <c r="D5897"/>
      <c r="E5897"/>
      <c r="AH5897"/>
      <c r="BG5897"/>
    </row>
    <row r="5898" spans="3:59" ht="15" x14ac:dyDescent="0.25">
      <c r="C5898"/>
      <c r="D5898"/>
      <c r="E5898"/>
      <c r="AH5898"/>
      <c r="BG5898"/>
    </row>
    <row r="5899" spans="3:59" ht="15" x14ac:dyDescent="0.25">
      <c r="C5899"/>
      <c r="D5899"/>
      <c r="E5899"/>
      <c r="AH5899"/>
      <c r="BG5899"/>
    </row>
    <row r="5900" spans="3:59" ht="15" x14ac:dyDescent="0.25">
      <c r="C5900"/>
      <c r="D5900"/>
      <c r="E5900"/>
      <c r="AH5900"/>
      <c r="BG5900"/>
    </row>
    <row r="5901" spans="3:59" ht="15" x14ac:dyDescent="0.25">
      <c r="C5901"/>
      <c r="D5901"/>
      <c r="E5901"/>
      <c r="AH5901"/>
      <c r="BG5901"/>
    </row>
    <row r="5902" spans="3:59" ht="15" x14ac:dyDescent="0.25">
      <c r="C5902"/>
      <c r="D5902"/>
      <c r="E5902"/>
      <c r="AH5902"/>
      <c r="BG5902"/>
    </row>
    <row r="5903" spans="3:59" ht="15" x14ac:dyDescent="0.25">
      <c r="C5903"/>
      <c r="D5903"/>
      <c r="E5903"/>
      <c r="AH5903"/>
      <c r="BG5903"/>
    </row>
    <row r="5904" spans="3:59" ht="15" x14ac:dyDescent="0.25">
      <c r="C5904"/>
      <c r="D5904"/>
      <c r="E5904"/>
      <c r="AH5904"/>
      <c r="BG5904"/>
    </row>
    <row r="5905" spans="3:59" ht="15" x14ac:dyDescent="0.25">
      <c r="C5905"/>
      <c r="D5905"/>
      <c r="E5905"/>
      <c r="AH5905"/>
      <c r="BG5905"/>
    </row>
    <row r="5906" spans="3:59" ht="15" x14ac:dyDescent="0.25">
      <c r="C5906"/>
      <c r="D5906"/>
      <c r="E5906"/>
      <c r="AH5906"/>
      <c r="BG5906"/>
    </row>
    <row r="5907" spans="3:59" ht="15" x14ac:dyDescent="0.25">
      <c r="C5907"/>
      <c r="D5907"/>
      <c r="E5907"/>
      <c r="AH5907"/>
      <c r="BG5907"/>
    </row>
    <row r="5908" spans="3:59" ht="15" x14ac:dyDescent="0.25">
      <c r="C5908"/>
      <c r="D5908"/>
      <c r="E5908"/>
      <c r="AH5908"/>
      <c r="BG5908"/>
    </row>
    <row r="5909" spans="3:59" ht="15" x14ac:dyDescent="0.25">
      <c r="C5909"/>
      <c r="D5909"/>
      <c r="E5909"/>
      <c r="AH5909"/>
      <c r="BG5909"/>
    </row>
    <row r="5910" spans="3:59" ht="15" x14ac:dyDescent="0.25">
      <c r="C5910"/>
      <c r="D5910"/>
      <c r="E5910"/>
      <c r="AH5910"/>
      <c r="BG5910"/>
    </row>
    <row r="5911" spans="3:59" ht="15" x14ac:dyDescent="0.25">
      <c r="C5911"/>
      <c r="D5911"/>
      <c r="E5911"/>
      <c r="AH5911"/>
      <c r="BG5911"/>
    </row>
    <row r="5912" spans="3:59" ht="15" x14ac:dyDescent="0.25">
      <c r="C5912"/>
      <c r="D5912"/>
      <c r="E5912"/>
      <c r="AH5912"/>
      <c r="BG5912"/>
    </row>
    <row r="5913" spans="3:59" ht="15" x14ac:dyDescent="0.25">
      <c r="C5913"/>
      <c r="D5913"/>
      <c r="E5913"/>
      <c r="AH5913"/>
      <c r="BG5913"/>
    </row>
    <row r="5914" spans="3:59" ht="15" x14ac:dyDescent="0.25">
      <c r="C5914"/>
      <c r="D5914"/>
      <c r="E5914"/>
      <c r="AH5914"/>
      <c r="BG5914"/>
    </row>
    <row r="5915" spans="3:59" ht="15" x14ac:dyDescent="0.25">
      <c r="C5915"/>
      <c r="D5915"/>
      <c r="E5915"/>
      <c r="AH5915"/>
      <c r="BG5915"/>
    </row>
    <row r="5916" spans="3:59" ht="15" x14ac:dyDescent="0.25">
      <c r="C5916"/>
      <c r="D5916"/>
      <c r="E5916"/>
      <c r="AH5916"/>
      <c r="BG5916"/>
    </row>
    <row r="5917" spans="3:59" ht="15" x14ac:dyDescent="0.25">
      <c r="C5917"/>
      <c r="D5917"/>
      <c r="E5917"/>
      <c r="AH5917"/>
      <c r="BG5917"/>
    </row>
    <row r="5918" spans="3:59" ht="15" x14ac:dyDescent="0.25">
      <c r="C5918"/>
      <c r="D5918"/>
      <c r="E5918"/>
      <c r="AH5918"/>
      <c r="BG5918"/>
    </row>
    <row r="5919" spans="3:59" ht="15" x14ac:dyDescent="0.25">
      <c r="C5919"/>
      <c r="D5919"/>
      <c r="E5919"/>
      <c r="AH5919"/>
      <c r="BG5919"/>
    </row>
    <row r="5920" spans="3:59" ht="15" x14ac:dyDescent="0.25">
      <c r="C5920"/>
      <c r="D5920"/>
      <c r="E5920"/>
      <c r="AH5920"/>
      <c r="BG5920"/>
    </row>
    <row r="5921" spans="3:59" ht="15" x14ac:dyDescent="0.25">
      <c r="C5921"/>
      <c r="D5921"/>
      <c r="E5921"/>
      <c r="AH5921"/>
      <c r="BG5921"/>
    </row>
    <row r="5922" spans="3:59" ht="15" x14ac:dyDescent="0.25">
      <c r="C5922"/>
      <c r="D5922"/>
      <c r="E5922"/>
      <c r="AH5922"/>
      <c r="BG5922"/>
    </row>
    <row r="5923" spans="3:59" ht="15" x14ac:dyDescent="0.25">
      <c r="C5923"/>
      <c r="D5923"/>
      <c r="E5923"/>
      <c r="AH5923"/>
      <c r="BG5923"/>
    </row>
    <row r="5924" spans="3:59" ht="15" x14ac:dyDescent="0.25">
      <c r="C5924"/>
      <c r="D5924"/>
      <c r="E5924"/>
      <c r="AH5924"/>
      <c r="BG5924"/>
    </row>
    <row r="5925" spans="3:59" ht="15" x14ac:dyDescent="0.25">
      <c r="C5925"/>
      <c r="D5925"/>
      <c r="E5925"/>
      <c r="AH5925"/>
      <c r="BG5925"/>
    </row>
    <row r="5926" spans="3:59" ht="15" x14ac:dyDescent="0.25">
      <c r="C5926"/>
      <c r="D5926"/>
      <c r="E5926"/>
      <c r="AH5926"/>
      <c r="BG5926"/>
    </row>
    <row r="5927" spans="3:59" ht="15" x14ac:dyDescent="0.25">
      <c r="C5927"/>
      <c r="D5927"/>
      <c r="E5927"/>
      <c r="AH5927"/>
      <c r="BG5927"/>
    </row>
    <row r="5928" spans="3:59" ht="15" x14ac:dyDescent="0.25">
      <c r="C5928"/>
      <c r="D5928"/>
      <c r="E5928"/>
      <c r="AH5928"/>
      <c r="BG5928"/>
    </row>
    <row r="5929" spans="3:59" ht="15" x14ac:dyDescent="0.25">
      <c r="C5929"/>
      <c r="D5929"/>
      <c r="E5929"/>
      <c r="AH5929"/>
      <c r="BG5929"/>
    </row>
    <row r="5930" spans="3:59" ht="15" x14ac:dyDescent="0.25">
      <c r="C5930"/>
      <c r="D5930"/>
      <c r="E5930"/>
      <c r="AH5930"/>
      <c r="BG5930"/>
    </row>
    <row r="5931" spans="3:59" ht="15" x14ac:dyDescent="0.25">
      <c r="C5931"/>
      <c r="D5931"/>
      <c r="E5931"/>
      <c r="AH5931"/>
      <c r="BG5931"/>
    </row>
    <row r="5932" spans="3:59" ht="15" x14ac:dyDescent="0.25">
      <c r="C5932"/>
      <c r="D5932"/>
      <c r="E5932"/>
      <c r="AH5932"/>
      <c r="BG5932"/>
    </row>
    <row r="5933" spans="3:59" ht="15" x14ac:dyDescent="0.25">
      <c r="C5933"/>
      <c r="D5933"/>
      <c r="E5933"/>
      <c r="AH5933"/>
      <c r="BG5933"/>
    </row>
    <row r="5934" spans="3:59" ht="15" x14ac:dyDescent="0.25">
      <c r="C5934"/>
      <c r="D5934"/>
      <c r="E5934"/>
      <c r="AH5934"/>
      <c r="BG5934"/>
    </row>
    <row r="5935" spans="3:59" ht="15" x14ac:dyDescent="0.25">
      <c r="C5935"/>
      <c r="D5935"/>
      <c r="E5935"/>
      <c r="AH5935"/>
      <c r="BG5935"/>
    </row>
    <row r="5936" spans="3:59" ht="15" x14ac:dyDescent="0.25">
      <c r="C5936"/>
      <c r="D5936"/>
      <c r="E5936"/>
      <c r="AH5936"/>
      <c r="BG5936"/>
    </row>
    <row r="5937" spans="3:59" ht="15" x14ac:dyDescent="0.25">
      <c r="C5937"/>
      <c r="D5937"/>
      <c r="E5937"/>
      <c r="AH5937"/>
      <c r="BG5937"/>
    </row>
    <row r="5938" spans="3:59" ht="15" x14ac:dyDescent="0.25">
      <c r="C5938"/>
      <c r="D5938"/>
      <c r="E5938"/>
      <c r="AH5938"/>
      <c r="BG5938"/>
    </row>
    <row r="5939" spans="3:59" ht="15" x14ac:dyDescent="0.25">
      <c r="C5939"/>
      <c r="D5939"/>
      <c r="E5939"/>
      <c r="AH5939"/>
      <c r="BG5939"/>
    </row>
    <row r="5940" spans="3:59" ht="15" x14ac:dyDescent="0.25">
      <c r="C5940"/>
      <c r="D5940"/>
      <c r="E5940"/>
      <c r="AH5940"/>
      <c r="BG5940"/>
    </row>
    <row r="5941" spans="3:59" ht="15" x14ac:dyDescent="0.25">
      <c r="C5941"/>
      <c r="D5941"/>
      <c r="E5941"/>
      <c r="AH5941"/>
      <c r="BG5941"/>
    </row>
    <row r="5942" spans="3:59" ht="15" x14ac:dyDescent="0.25">
      <c r="C5942"/>
      <c r="D5942"/>
      <c r="E5942"/>
      <c r="AH5942"/>
      <c r="BG5942"/>
    </row>
    <row r="5943" spans="3:59" ht="15" x14ac:dyDescent="0.25">
      <c r="C5943"/>
      <c r="D5943"/>
      <c r="E5943"/>
      <c r="AH5943"/>
      <c r="BG5943"/>
    </row>
    <row r="5944" spans="3:59" ht="15" x14ac:dyDescent="0.25">
      <c r="C5944"/>
      <c r="D5944"/>
      <c r="E5944"/>
      <c r="AH5944"/>
      <c r="BG5944"/>
    </row>
    <row r="5945" spans="3:59" ht="15" x14ac:dyDescent="0.25">
      <c r="C5945"/>
      <c r="D5945"/>
      <c r="E5945"/>
      <c r="AH5945"/>
      <c r="BG5945"/>
    </row>
    <row r="5946" spans="3:59" ht="15" x14ac:dyDescent="0.25">
      <c r="C5946"/>
      <c r="D5946"/>
      <c r="E5946"/>
      <c r="AH5946"/>
      <c r="BG5946"/>
    </row>
    <row r="5947" spans="3:59" ht="15" x14ac:dyDescent="0.25">
      <c r="C5947"/>
      <c r="D5947"/>
      <c r="E5947"/>
      <c r="AH5947"/>
      <c r="BG5947"/>
    </row>
    <row r="5948" spans="3:59" ht="15" x14ac:dyDescent="0.25">
      <c r="C5948"/>
      <c r="D5948"/>
      <c r="E5948"/>
      <c r="AH5948"/>
      <c r="BG5948"/>
    </row>
    <row r="5949" spans="3:59" ht="15" x14ac:dyDescent="0.25">
      <c r="C5949"/>
      <c r="D5949"/>
      <c r="E5949"/>
      <c r="AH5949"/>
      <c r="BG5949"/>
    </row>
    <row r="5950" spans="3:59" ht="15" x14ac:dyDescent="0.25">
      <c r="C5950"/>
      <c r="D5950"/>
      <c r="E5950"/>
      <c r="AH5950"/>
      <c r="BG5950"/>
    </row>
    <row r="5951" spans="3:59" ht="15" x14ac:dyDescent="0.25">
      <c r="C5951"/>
      <c r="D5951"/>
      <c r="E5951"/>
      <c r="AH5951"/>
      <c r="BG5951"/>
    </row>
    <row r="5952" spans="3:59" ht="15" x14ac:dyDescent="0.25">
      <c r="C5952"/>
      <c r="D5952"/>
      <c r="E5952"/>
      <c r="AH5952"/>
      <c r="BG5952"/>
    </row>
    <row r="5953" spans="3:59" ht="15" x14ac:dyDescent="0.25">
      <c r="C5953"/>
      <c r="D5953"/>
      <c r="E5953"/>
      <c r="AH5953"/>
      <c r="BG5953"/>
    </row>
    <row r="5954" spans="3:59" ht="15" x14ac:dyDescent="0.25">
      <c r="C5954"/>
      <c r="D5954"/>
      <c r="E5954"/>
      <c r="AH5954"/>
      <c r="BG5954"/>
    </row>
    <row r="5955" spans="3:59" ht="15" x14ac:dyDescent="0.25">
      <c r="C5955"/>
      <c r="D5955"/>
      <c r="E5955"/>
      <c r="AH5955"/>
      <c r="BG5955"/>
    </row>
    <row r="5956" spans="3:59" ht="15" x14ac:dyDescent="0.25">
      <c r="C5956"/>
      <c r="D5956"/>
      <c r="E5956"/>
      <c r="AH5956"/>
      <c r="BG5956"/>
    </row>
    <row r="5957" spans="3:59" ht="15" x14ac:dyDescent="0.25">
      <c r="C5957"/>
      <c r="D5957"/>
      <c r="E5957"/>
      <c r="AH5957"/>
      <c r="BG5957"/>
    </row>
    <row r="5958" spans="3:59" ht="15" x14ac:dyDescent="0.25">
      <c r="C5958"/>
      <c r="D5958"/>
      <c r="E5958"/>
      <c r="AH5958"/>
      <c r="BG5958"/>
    </row>
    <row r="5959" spans="3:59" ht="15" x14ac:dyDescent="0.25">
      <c r="C5959"/>
      <c r="D5959"/>
      <c r="E5959"/>
      <c r="AH5959"/>
      <c r="BG5959"/>
    </row>
    <row r="5960" spans="3:59" ht="15" x14ac:dyDescent="0.25">
      <c r="C5960"/>
      <c r="D5960"/>
      <c r="E5960"/>
      <c r="AH5960"/>
      <c r="BG5960"/>
    </row>
    <row r="5961" spans="3:59" ht="15" x14ac:dyDescent="0.25">
      <c r="C5961"/>
      <c r="D5961"/>
      <c r="E5961"/>
      <c r="AH5961"/>
      <c r="BG5961"/>
    </row>
    <row r="5962" spans="3:59" ht="15" x14ac:dyDescent="0.25">
      <c r="C5962"/>
      <c r="D5962"/>
      <c r="E5962"/>
      <c r="AH5962"/>
      <c r="BG5962"/>
    </row>
    <row r="5963" spans="3:59" ht="15" x14ac:dyDescent="0.25">
      <c r="C5963"/>
      <c r="D5963"/>
      <c r="E5963"/>
      <c r="AH5963"/>
      <c r="BG5963"/>
    </row>
    <row r="5964" spans="3:59" ht="15" x14ac:dyDescent="0.25">
      <c r="C5964"/>
      <c r="D5964"/>
      <c r="E5964"/>
      <c r="AH5964"/>
      <c r="BG5964"/>
    </row>
    <row r="5965" spans="3:59" ht="15" x14ac:dyDescent="0.25">
      <c r="C5965"/>
      <c r="D5965"/>
      <c r="E5965"/>
      <c r="AH5965"/>
      <c r="BG5965"/>
    </row>
    <row r="5966" spans="3:59" ht="15" x14ac:dyDescent="0.25">
      <c r="C5966"/>
      <c r="D5966"/>
      <c r="E5966"/>
      <c r="AH5966"/>
      <c r="BG5966"/>
    </row>
    <row r="5967" spans="3:59" ht="15" x14ac:dyDescent="0.25">
      <c r="C5967"/>
      <c r="D5967"/>
      <c r="E5967"/>
      <c r="AH5967"/>
      <c r="BG5967"/>
    </row>
    <row r="5968" spans="3:59" ht="15" x14ac:dyDescent="0.25">
      <c r="C5968"/>
      <c r="D5968"/>
      <c r="E5968"/>
      <c r="AH5968"/>
      <c r="BG5968"/>
    </row>
    <row r="5969" spans="3:59" ht="15" x14ac:dyDescent="0.25">
      <c r="C5969"/>
      <c r="D5969"/>
      <c r="E5969"/>
      <c r="AH5969"/>
      <c r="BG5969"/>
    </row>
    <row r="5970" spans="3:59" ht="15" x14ac:dyDescent="0.25">
      <c r="C5970"/>
      <c r="D5970"/>
      <c r="E5970"/>
      <c r="AH5970"/>
      <c r="BG5970"/>
    </row>
    <row r="5971" spans="3:59" ht="15" x14ac:dyDescent="0.25">
      <c r="C5971"/>
      <c r="D5971"/>
      <c r="E5971"/>
      <c r="AH5971"/>
      <c r="BG5971"/>
    </row>
    <row r="5972" spans="3:59" ht="15" x14ac:dyDescent="0.25">
      <c r="C5972"/>
      <c r="D5972"/>
      <c r="E5972"/>
      <c r="AH5972"/>
      <c r="BG5972"/>
    </row>
    <row r="5973" spans="3:59" ht="15" x14ac:dyDescent="0.25">
      <c r="C5973"/>
      <c r="D5973"/>
      <c r="E5973"/>
      <c r="AH5973"/>
      <c r="BG5973"/>
    </row>
    <row r="5974" spans="3:59" ht="15" x14ac:dyDescent="0.25">
      <c r="C5974"/>
      <c r="D5974"/>
      <c r="E5974"/>
      <c r="AH5974"/>
      <c r="BG5974"/>
    </row>
    <row r="5975" spans="3:59" ht="15" x14ac:dyDescent="0.25">
      <c r="C5975"/>
      <c r="D5975"/>
      <c r="E5975"/>
      <c r="AH5975"/>
      <c r="BG5975"/>
    </row>
    <row r="5976" spans="3:59" ht="15" x14ac:dyDescent="0.25">
      <c r="C5976"/>
      <c r="D5976"/>
      <c r="E5976"/>
      <c r="AH5976"/>
      <c r="BG5976"/>
    </row>
    <row r="5977" spans="3:59" ht="15" x14ac:dyDescent="0.25">
      <c r="C5977"/>
      <c r="D5977"/>
      <c r="E5977"/>
      <c r="AH5977"/>
      <c r="BG5977"/>
    </row>
    <row r="5978" spans="3:59" ht="15" x14ac:dyDescent="0.25">
      <c r="C5978"/>
      <c r="D5978"/>
      <c r="E5978"/>
      <c r="AH5978"/>
      <c r="BG5978"/>
    </row>
    <row r="5979" spans="3:59" ht="15" x14ac:dyDescent="0.25">
      <c r="C5979"/>
      <c r="D5979"/>
      <c r="E5979"/>
      <c r="AH5979"/>
      <c r="BG5979"/>
    </row>
    <row r="5980" spans="3:59" ht="15" x14ac:dyDescent="0.25">
      <c r="C5980"/>
      <c r="D5980"/>
      <c r="E5980"/>
      <c r="AH5980"/>
      <c r="BG5980"/>
    </row>
    <row r="5981" spans="3:59" ht="15" x14ac:dyDescent="0.25">
      <c r="C5981"/>
      <c r="D5981"/>
      <c r="E5981"/>
      <c r="AH5981"/>
      <c r="BG5981"/>
    </row>
    <row r="5982" spans="3:59" ht="15" x14ac:dyDescent="0.25">
      <c r="C5982"/>
      <c r="D5982"/>
      <c r="E5982"/>
      <c r="AH5982"/>
      <c r="BG5982"/>
    </row>
    <row r="5983" spans="3:59" ht="15" x14ac:dyDescent="0.25">
      <c r="C5983"/>
      <c r="D5983"/>
      <c r="E5983"/>
      <c r="AH5983"/>
      <c r="BG5983"/>
    </row>
    <row r="5984" spans="3:59" ht="15" x14ac:dyDescent="0.25">
      <c r="C5984"/>
      <c r="D5984"/>
      <c r="E5984"/>
      <c r="AH5984"/>
      <c r="BG5984"/>
    </row>
    <row r="5985" spans="3:59" ht="15" x14ac:dyDescent="0.25">
      <c r="C5985"/>
      <c r="D5985"/>
      <c r="E5985"/>
      <c r="AH5985"/>
      <c r="BG5985"/>
    </row>
    <row r="5986" spans="3:59" ht="15" x14ac:dyDescent="0.25">
      <c r="C5986"/>
      <c r="D5986"/>
      <c r="E5986"/>
      <c r="AH5986"/>
      <c r="BG5986"/>
    </row>
    <row r="5987" spans="3:59" ht="15" x14ac:dyDescent="0.25">
      <c r="C5987"/>
      <c r="D5987"/>
      <c r="E5987"/>
      <c r="AH5987"/>
      <c r="BG5987"/>
    </row>
    <row r="5988" spans="3:59" ht="15" x14ac:dyDescent="0.25">
      <c r="C5988"/>
      <c r="D5988"/>
      <c r="E5988"/>
      <c r="AH5988"/>
      <c r="BG5988"/>
    </row>
    <row r="5989" spans="3:59" ht="15" x14ac:dyDescent="0.25">
      <c r="C5989"/>
      <c r="D5989"/>
      <c r="E5989"/>
      <c r="AH5989"/>
      <c r="BG5989"/>
    </row>
    <row r="5990" spans="3:59" ht="15" x14ac:dyDescent="0.25">
      <c r="C5990"/>
      <c r="D5990"/>
      <c r="E5990"/>
      <c r="AH5990"/>
      <c r="BG5990"/>
    </row>
    <row r="5991" spans="3:59" ht="15" x14ac:dyDescent="0.25">
      <c r="C5991"/>
      <c r="D5991"/>
      <c r="E5991"/>
      <c r="AH5991"/>
      <c r="BG5991"/>
    </row>
    <row r="5992" spans="3:59" ht="15" x14ac:dyDescent="0.25">
      <c r="C5992"/>
      <c r="D5992"/>
      <c r="E5992"/>
      <c r="AH5992"/>
      <c r="BG5992"/>
    </row>
    <row r="5993" spans="3:59" ht="15" x14ac:dyDescent="0.25">
      <c r="C5993"/>
      <c r="D5993"/>
      <c r="E5993"/>
      <c r="AH5993"/>
      <c r="BG5993"/>
    </row>
    <row r="5994" spans="3:59" ht="15" x14ac:dyDescent="0.25">
      <c r="C5994"/>
      <c r="D5994"/>
      <c r="E5994"/>
      <c r="AH5994"/>
      <c r="BG5994"/>
    </row>
    <row r="5995" spans="3:59" ht="15" x14ac:dyDescent="0.25">
      <c r="C5995"/>
      <c r="D5995"/>
      <c r="E5995"/>
      <c r="AH5995"/>
      <c r="BG5995"/>
    </row>
    <row r="5996" spans="3:59" ht="15" x14ac:dyDescent="0.25">
      <c r="C5996"/>
      <c r="D5996"/>
      <c r="E5996"/>
      <c r="AH5996"/>
      <c r="BG5996"/>
    </row>
    <row r="5997" spans="3:59" ht="15" x14ac:dyDescent="0.25">
      <c r="C5997"/>
      <c r="D5997"/>
      <c r="E5997"/>
      <c r="AH5997"/>
      <c r="BG5997"/>
    </row>
    <row r="5998" spans="3:59" ht="15" x14ac:dyDescent="0.25">
      <c r="C5998"/>
      <c r="D5998"/>
      <c r="E5998"/>
      <c r="AH5998"/>
      <c r="BG5998"/>
    </row>
    <row r="5999" spans="3:59" ht="15" x14ac:dyDescent="0.25">
      <c r="C5999"/>
      <c r="D5999"/>
      <c r="E5999"/>
      <c r="AH5999"/>
      <c r="BG5999"/>
    </row>
    <row r="6000" spans="3:59" ht="15" x14ac:dyDescent="0.25">
      <c r="C6000"/>
      <c r="D6000"/>
      <c r="E6000"/>
      <c r="AH6000"/>
      <c r="BG6000"/>
    </row>
    <row r="6001" spans="3:59" ht="15" x14ac:dyDescent="0.25">
      <c r="C6001"/>
      <c r="D6001"/>
      <c r="E6001"/>
      <c r="AH6001"/>
      <c r="BG6001"/>
    </row>
    <row r="6002" spans="3:59" ht="15" x14ac:dyDescent="0.25">
      <c r="C6002"/>
      <c r="D6002"/>
      <c r="E6002"/>
      <c r="AH6002"/>
      <c r="BG6002"/>
    </row>
    <row r="6003" spans="3:59" ht="15" x14ac:dyDescent="0.25">
      <c r="C6003"/>
      <c r="D6003"/>
      <c r="E6003"/>
      <c r="AH6003"/>
      <c r="BG6003"/>
    </row>
    <row r="6004" spans="3:59" ht="15" x14ac:dyDescent="0.25">
      <c r="C6004"/>
      <c r="D6004"/>
      <c r="E6004"/>
      <c r="AH6004"/>
      <c r="BG6004"/>
    </row>
    <row r="6005" spans="3:59" ht="15" x14ac:dyDescent="0.25">
      <c r="C6005"/>
      <c r="D6005"/>
      <c r="E6005"/>
      <c r="AH6005"/>
      <c r="BG6005"/>
    </row>
    <row r="6006" spans="3:59" ht="15" x14ac:dyDescent="0.25">
      <c r="C6006"/>
      <c r="D6006"/>
      <c r="E6006"/>
      <c r="AH6006"/>
      <c r="BG6006"/>
    </row>
    <row r="6007" spans="3:59" ht="15" x14ac:dyDescent="0.25">
      <c r="C6007"/>
      <c r="D6007"/>
      <c r="E6007"/>
      <c r="AH6007"/>
      <c r="BG6007"/>
    </row>
    <row r="6008" spans="3:59" ht="15" x14ac:dyDescent="0.25">
      <c r="C6008"/>
      <c r="D6008"/>
      <c r="E6008"/>
      <c r="AH6008"/>
      <c r="BG6008"/>
    </row>
    <row r="6009" spans="3:59" ht="15" x14ac:dyDescent="0.25">
      <c r="C6009"/>
      <c r="D6009"/>
      <c r="E6009"/>
      <c r="AH6009"/>
      <c r="BG6009"/>
    </row>
    <row r="6010" spans="3:59" ht="15" x14ac:dyDescent="0.25">
      <c r="C6010"/>
      <c r="D6010"/>
      <c r="E6010"/>
      <c r="AH6010"/>
      <c r="BG6010"/>
    </row>
    <row r="6011" spans="3:59" ht="15" x14ac:dyDescent="0.25">
      <c r="C6011"/>
      <c r="D6011"/>
      <c r="E6011"/>
      <c r="AH6011"/>
      <c r="BG6011"/>
    </row>
    <row r="6012" spans="3:59" ht="15" x14ac:dyDescent="0.25">
      <c r="C6012"/>
      <c r="D6012"/>
      <c r="E6012"/>
      <c r="AH6012"/>
      <c r="BG6012"/>
    </row>
    <row r="6013" spans="3:59" ht="15" x14ac:dyDescent="0.25">
      <c r="C6013"/>
      <c r="D6013"/>
      <c r="E6013"/>
      <c r="AH6013"/>
      <c r="BG6013"/>
    </row>
    <row r="6014" spans="3:59" ht="15" x14ac:dyDescent="0.25">
      <c r="C6014"/>
      <c r="D6014"/>
      <c r="E6014"/>
      <c r="AH6014"/>
      <c r="BG6014"/>
    </row>
    <row r="6015" spans="3:59" ht="15" x14ac:dyDescent="0.25">
      <c r="C6015"/>
      <c r="D6015"/>
      <c r="E6015"/>
      <c r="AH6015"/>
      <c r="BG6015"/>
    </row>
    <row r="6016" spans="3:59" ht="15" x14ac:dyDescent="0.25">
      <c r="C6016"/>
      <c r="D6016"/>
      <c r="E6016"/>
      <c r="AH6016"/>
      <c r="BG6016"/>
    </row>
    <row r="6017" spans="3:59" ht="15" x14ac:dyDescent="0.25">
      <c r="C6017"/>
      <c r="D6017"/>
      <c r="E6017"/>
      <c r="AH6017"/>
      <c r="BG6017"/>
    </row>
    <row r="6018" spans="3:59" ht="15" x14ac:dyDescent="0.25">
      <c r="C6018"/>
      <c r="D6018"/>
      <c r="E6018"/>
      <c r="AH6018"/>
      <c r="BG6018"/>
    </row>
    <row r="6019" spans="3:59" ht="15" x14ac:dyDescent="0.25">
      <c r="C6019"/>
      <c r="D6019"/>
      <c r="E6019"/>
      <c r="AH6019"/>
      <c r="BG6019"/>
    </row>
    <row r="6020" spans="3:59" ht="15" x14ac:dyDescent="0.25">
      <c r="C6020"/>
      <c r="D6020"/>
      <c r="E6020"/>
      <c r="AH6020"/>
      <c r="BG6020"/>
    </row>
    <row r="6021" spans="3:59" ht="15" x14ac:dyDescent="0.25">
      <c r="C6021"/>
      <c r="D6021"/>
      <c r="E6021"/>
      <c r="AH6021"/>
      <c r="BG6021"/>
    </row>
    <row r="6022" spans="3:59" ht="15" x14ac:dyDescent="0.25">
      <c r="C6022"/>
      <c r="D6022"/>
      <c r="E6022"/>
      <c r="AH6022"/>
      <c r="BG6022"/>
    </row>
    <row r="6023" spans="3:59" ht="15" x14ac:dyDescent="0.25">
      <c r="C6023"/>
      <c r="D6023"/>
      <c r="E6023"/>
      <c r="AH6023"/>
      <c r="BG6023"/>
    </row>
    <row r="6024" spans="3:59" ht="15" x14ac:dyDescent="0.25">
      <c r="C6024"/>
      <c r="D6024"/>
      <c r="E6024"/>
      <c r="AH6024"/>
      <c r="BG6024"/>
    </row>
    <row r="6025" spans="3:59" ht="15" x14ac:dyDescent="0.25">
      <c r="C6025"/>
      <c r="D6025"/>
      <c r="E6025"/>
      <c r="AH6025"/>
      <c r="BG6025"/>
    </row>
    <row r="6026" spans="3:59" ht="15" x14ac:dyDescent="0.25">
      <c r="C6026"/>
      <c r="D6026"/>
      <c r="E6026"/>
      <c r="AH6026"/>
      <c r="BG6026"/>
    </row>
    <row r="6027" spans="3:59" ht="15" x14ac:dyDescent="0.25">
      <c r="C6027"/>
      <c r="D6027"/>
      <c r="E6027"/>
      <c r="AH6027"/>
      <c r="BG6027"/>
    </row>
    <row r="6028" spans="3:59" ht="15" x14ac:dyDescent="0.25">
      <c r="C6028"/>
      <c r="D6028"/>
      <c r="E6028"/>
      <c r="AH6028"/>
      <c r="BG6028"/>
    </row>
    <row r="6029" spans="3:59" ht="15" x14ac:dyDescent="0.25">
      <c r="C6029"/>
      <c r="D6029"/>
      <c r="E6029"/>
      <c r="AH6029"/>
      <c r="BG6029"/>
    </row>
    <row r="6030" spans="3:59" ht="15" x14ac:dyDescent="0.25">
      <c r="C6030"/>
      <c r="D6030"/>
      <c r="E6030"/>
      <c r="AH6030"/>
      <c r="BG6030"/>
    </row>
    <row r="6031" spans="3:59" ht="15" x14ac:dyDescent="0.25">
      <c r="C6031"/>
      <c r="D6031"/>
      <c r="E6031"/>
      <c r="AH6031"/>
      <c r="BG6031"/>
    </row>
    <row r="6032" spans="3:59" ht="15" x14ac:dyDescent="0.25">
      <c r="C6032"/>
      <c r="D6032"/>
      <c r="E6032"/>
      <c r="AH6032"/>
      <c r="BG6032"/>
    </row>
    <row r="6033" spans="3:59" ht="15" x14ac:dyDescent="0.25">
      <c r="C6033"/>
      <c r="D6033"/>
      <c r="E6033"/>
      <c r="AH6033"/>
      <c r="BG6033"/>
    </row>
    <row r="6034" spans="3:59" ht="15" x14ac:dyDescent="0.25">
      <c r="C6034"/>
      <c r="D6034"/>
      <c r="E6034"/>
      <c r="AH6034"/>
      <c r="BG6034"/>
    </row>
    <row r="6035" spans="3:59" ht="15" x14ac:dyDescent="0.25">
      <c r="C6035"/>
      <c r="D6035"/>
      <c r="E6035"/>
      <c r="AH6035"/>
      <c r="BG6035"/>
    </row>
    <row r="6036" spans="3:59" ht="15" x14ac:dyDescent="0.25">
      <c r="C6036"/>
      <c r="D6036"/>
      <c r="E6036"/>
      <c r="AH6036"/>
      <c r="BG6036"/>
    </row>
    <row r="6037" spans="3:59" ht="15" x14ac:dyDescent="0.25">
      <c r="C6037"/>
      <c r="D6037"/>
      <c r="E6037"/>
      <c r="AH6037"/>
      <c r="BG6037"/>
    </row>
    <row r="6038" spans="3:59" ht="15" x14ac:dyDescent="0.25">
      <c r="C6038"/>
      <c r="D6038"/>
      <c r="E6038"/>
      <c r="AH6038"/>
      <c r="BG6038"/>
    </row>
    <row r="6039" spans="3:59" ht="15" x14ac:dyDescent="0.25">
      <c r="C6039"/>
      <c r="D6039"/>
      <c r="E6039"/>
      <c r="AH6039"/>
      <c r="BG6039"/>
    </row>
    <row r="6040" spans="3:59" ht="15" x14ac:dyDescent="0.25">
      <c r="C6040"/>
      <c r="D6040"/>
      <c r="E6040"/>
      <c r="AH6040"/>
      <c r="BG6040"/>
    </row>
    <row r="6041" spans="3:59" ht="15" x14ac:dyDescent="0.25">
      <c r="C6041"/>
      <c r="D6041"/>
      <c r="E6041"/>
      <c r="AH6041"/>
      <c r="BG6041"/>
    </row>
    <row r="6042" spans="3:59" ht="15" x14ac:dyDescent="0.25">
      <c r="C6042"/>
      <c r="D6042"/>
      <c r="E6042"/>
      <c r="AH6042"/>
      <c r="BG6042"/>
    </row>
    <row r="6043" spans="3:59" ht="15" x14ac:dyDescent="0.25">
      <c r="C6043"/>
      <c r="D6043"/>
      <c r="E6043"/>
      <c r="AH6043"/>
      <c r="BG6043"/>
    </row>
    <row r="6044" spans="3:59" ht="15" x14ac:dyDescent="0.25">
      <c r="C6044"/>
      <c r="D6044"/>
      <c r="E6044"/>
      <c r="AH6044"/>
      <c r="BG6044"/>
    </row>
    <row r="6045" spans="3:59" ht="15" x14ac:dyDescent="0.25">
      <c r="C6045"/>
      <c r="D6045"/>
      <c r="E6045"/>
      <c r="AH6045"/>
      <c r="BG6045"/>
    </row>
    <row r="6046" spans="3:59" ht="15" x14ac:dyDescent="0.25">
      <c r="C6046"/>
      <c r="D6046"/>
      <c r="E6046"/>
      <c r="AH6046"/>
      <c r="BG6046"/>
    </row>
    <row r="6047" spans="3:59" ht="15" x14ac:dyDescent="0.25">
      <c r="C6047"/>
      <c r="D6047"/>
      <c r="E6047"/>
      <c r="AH6047"/>
      <c r="BG6047"/>
    </row>
    <row r="6048" spans="3:59" ht="15" x14ac:dyDescent="0.25">
      <c r="C6048"/>
      <c r="D6048"/>
      <c r="E6048"/>
      <c r="AH6048"/>
      <c r="BG6048"/>
    </row>
    <row r="6049" spans="3:59" ht="15" x14ac:dyDescent="0.25">
      <c r="C6049"/>
      <c r="D6049"/>
      <c r="E6049"/>
      <c r="AH6049"/>
      <c r="BG6049"/>
    </row>
    <row r="6050" spans="3:59" ht="15" x14ac:dyDescent="0.25">
      <c r="C6050"/>
      <c r="D6050"/>
      <c r="E6050"/>
      <c r="AH6050"/>
      <c r="BG6050"/>
    </row>
    <row r="6051" spans="3:59" ht="15" x14ac:dyDescent="0.25">
      <c r="C6051"/>
      <c r="D6051"/>
      <c r="E6051"/>
      <c r="AH6051"/>
      <c r="BG6051"/>
    </row>
    <row r="6052" spans="3:59" ht="15" x14ac:dyDescent="0.25">
      <c r="C6052"/>
      <c r="D6052"/>
      <c r="E6052"/>
      <c r="AH6052"/>
      <c r="BG6052"/>
    </row>
    <row r="6053" spans="3:59" ht="15" x14ac:dyDescent="0.25">
      <c r="C6053"/>
      <c r="D6053"/>
      <c r="E6053"/>
      <c r="AH6053"/>
      <c r="BG6053"/>
    </row>
    <row r="6054" spans="3:59" ht="15" x14ac:dyDescent="0.25">
      <c r="C6054"/>
      <c r="D6054"/>
      <c r="E6054"/>
      <c r="AH6054"/>
      <c r="BG6054"/>
    </row>
    <row r="6055" spans="3:59" ht="15" x14ac:dyDescent="0.25">
      <c r="C6055"/>
      <c r="D6055"/>
      <c r="E6055"/>
      <c r="AH6055"/>
      <c r="BG6055"/>
    </row>
    <row r="6056" spans="3:59" ht="15" x14ac:dyDescent="0.25">
      <c r="C6056"/>
      <c r="D6056"/>
      <c r="E6056"/>
      <c r="AH6056"/>
      <c r="BG6056"/>
    </row>
    <row r="6057" spans="3:59" ht="15" x14ac:dyDescent="0.25">
      <c r="C6057"/>
      <c r="D6057"/>
      <c r="E6057"/>
      <c r="AH6057"/>
      <c r="BG6057"/>
    </row>
    <row r="6058" spans="3:59" ht="15" x14ac:dyDescent="0.25">
      <c r="C6058"/>
      <c r="D6058"/>
      <c r="E6058"/>
      <c r="AH6058"/>
      <c r="BG6058"/>
    </row>
    <row r="6059" spans="3:59" ht="15" x14ac:dyDescent="0.25">
      <c r="C6059"/>
      <c r="D6059"/>
      <c r="E6059"/>
      <c r="AH6059"/>
      <c r="BG6059"/>
    </row>
    <row r="6060" spans="3:59" ht="15" x14ac:dyDescent="0.25">
      <c r="C6060"/>
      <c r="D6060"/>
      <c r="E6060"/>
      <c r="AH6060"/>
      <c r="BG6060"/>
    </row>
    <row r="6061" spans="3:59" ht="15" x14ac:dyDescent="0.25">
      <c r="C6061"/>
      <c r="D6061"/>
      <c r="E6061"/>
      <c r="AH6061"/>
      <c r="BG6061"/>
    </row>
    <row r="6062" spans="3:59" ht="15" x14ac:dyDescent="0.25">
      <c r="C6062"/>
      <c r="D6062"/>
      <c r="E6062"/>
      <c r="AH6062"/>
      <c r="BG6062"/>
    </row>
    <row r="6063" spans="3:59" ht="15" x14ac:dyDescent="0.25">
      <c r="C6063"/>
      <c r="D6063"/>
      <c r="E6063"/>
      <c r="AH6063"/>
      <c r="BG6063"/>
    </row>
    <row r="6064" spans="3:59" ht="15" x14ac:dyDescent="0.25">
      <c r="C6064"/>
      <c r="D6064"/>
      <c r="E6064"/>
      <c r="AH6064"/>
      <c r="BG6064"/>
    </row>
    <row r="6065" spans="3:59" ht="15" x14ac:dyDescent="0.25">
      <c r="C6065"/>
      <c r="D6065"/>
      <c r="E6065"/>
      <c r="AH6065"/>
      <c r="BG6065"/>
    </row>
    <row r="6066" spans="3:59" ht="15" x14ac:dyDescent="0.25">
      <c r="C6066"/>
      <c r="D6066"/>
      <c r="E6066"/>
      <c r="AH6066"/>
      <c r="BG6066"/>
    </row>
    <row r="6067" spans="3:59" ht="15" x14ac:dyDescent="0.25">
      <c r="C6067"/>
      <c r="D6067"/>
      <c r="E6067"/>
      <c r="AH6067"/>
      <c r="BG6067"/>
    </row>
    <row r="6068" spans="3:59" ht="15" x14ac:dyDescent="0.25">
      <c r="C6068"/>
      <c r="D6068"/>
      <c r="E6068"/>
      <c r="AH6068"/>
      <c r="BG6068"/>
    </row>
    <row r="6069" spans="3:59" ht="15" x14ac:dyDescent="0.25">
      <c r="C6069"/>
      <c r="D6069"/>
      <c r="E6069"/>
      <c r="AH6069"/>
      <c r="BG6069"/>
    </row>
    <row r="6070" spans="3:59" ht="15" x14ac:dyDescent="0.25">
      <c r="C6070"/>
      <c r="D6070"/>
      <c r="E6070"/>
      <c r="AH6070"/>
      <c r="BG6070"/>
    </row>
    <row r="6071" spans="3:59" ht="15" x14ac:dyDescent="0.25">
      <c r="C6071"/>
      <c r="D6071"/>
      <c r="E6071"/>
      <c r="AH6071"/>
      <c r="BG6071"/>
    </row>
    <row r="6072" spans="3:59" ht="15" x14ac:dyDescent="0.25">
      <c r="C6072"/>
      <c r="D6072"/>
      <c r="E6072"/>
      <c r="AH6072"/>
      <c r="BG6072"/>
    </row>
    <row r="6073" spans="3:59" ht="15" x14ac:dyDescent="0.25">
      <c r="C6073"/>
      <c r="D6073"/>
      <c r="E6073"/>
      <c r="AH6073"/>
      <c r="BG6073"/>
    </row>
    <row r="6074" spans="3:59" ht="15" x14ac:dyDescent="0.25">
      <c r="C6074"/>
      <c r="D6074"/>
      <c r="E6074"/>
      <c r="AH6074"/>
      <c r="BG6074"/>
    </row>
    <row r="6075" spans="3:59" ht="15" x14ac:dyDescent="0.25">
      <c r="C6075"/>
      <c r="D6075"/>
      <c r="E6075"/>
      <c r="AH6075"/>
      <c r="BG6075"/>
    </row>
    <row r="6076" spans="3:59" ht="15" x14ac:dyDescent="0.25">
      <c r="C6076"/>
      <c r="D6076"/>
      <c r="E6076"/>
      <c r="AH6076"/>
      <c r="BG6076"/>
    </row>
    <row r="6077" spans="3:59" ht="15" x14ac:dyDescent="0.25">
      <c r="C6077"/>
      <c r="D6077"/>
      <c r="E6077"/>
      <c r="AH6077"/>
      <c r="BG6077"/>
    </row>
    <row r="6078" spans="3:59" ht="15" x14ac:dyDescent="0.25">
      <c r="C6078"/>
      <c r="D6078"/>
      <c r="E6078"/>
      <c r="AH6078"/>
      <c r="BG6078"/>
    </row>
    <row r="6079" spans="3:59" ht="15" x14ac:dyDescent="0.25">
      <c r="C6079"/>
      <c r="D6079"/>
      <c r="E6079"/>
      <c r="AH6079"/>
      <c r="BG6079"/>
    </row>
    <row r="6080" spans="3:59" ht="15" x14ac:dyDescent="0.25">
      <c r="C6080"/>
      <c r="D6080"/>
      <c r="E6080"/>
      <c r="AH6080"/>
      <c r="BG6080"/>
    </row>
    <row r="6081" spans="3:59" ht="15" x14ac:dyDescent="0.25">
      <c r="C6081"/>
      <c r="D6081"/>
      <c r="E6081"/>
      <c r="AH6081"/>
      <c r="BG6081"/>
    </row>
    <row r="6082" spans="3:59" ht="15" x14ac:dyDescent="0.25">
      <c r="C6082"/>
      <c r="D6082"/>
      <c r="E6082"/>
      <c r="AH6082"/>
      <c r="BG6082"/>
    </row>
    <row r="6083" spans="3:59" ht="15" x14ac:dyDescent="0.25">
      <c r="C6083"/>
      <c r="D6083"/>
      <c r="E6083"/>
      <c r="AH6083"/>
      <c r="BG6083"/>
    </row>
    <row r="6084" spans="3:59" ht="15" x14ac:dyDescent="0.25">
      <c r="C6084"/>
      <c r="D6084"/>
      <c r="E6084"/>
      <c r="AH6084"/>
      <c r="BG6084"/>
    </row>
    <row r="6085" spans="3:59" ht="15" x14ac:dyDescent="0.25">
      <c r="C6085"/>
      <c r="D6085"/>
      <c r="E6085"/>
      <c r="AH6085"/>
      <c r="BG6085"/>
    </row>
    <row r="6086" spans="3:59" ht="15" x14ac:dyDescent="0.25">
      <c r="C6086"/>
      <c r="D6086"/>
      <c r="E6086"/>
      <c r="AH6086"/>
      <c r="BG6086"/>
    </row>
    <row r="6087" spans="3:59" ht="15" x14ac:dyDescent="0.25">
      <c r="C6087"/>
      <c r="D6087"/>
      <c r="E6087"/>
      <c r="AH6087"/>
      <c r="BG6087"/>
    </row>
    <row r="6088" spans="3:59" ht="15" x14ac:dyDescent="0.25">
      <c r="C6088"/>
      <c r="D6088"/>
      <c r="E6088"/>
      <c r="AH6088"/>
      <c r="BG6088"/>
    </row>
    <row r="6089" spans="3:59" ht="15" x14ac:dyDescent="0.25">
      <c r="C6089"/>
      <c r="D6089"/>
      <c r="E6089"/>
      <c r="AH6089"/>
      <c r="BG6089"/>
    </row>
    <row r="6090" spans="3:59" ht="15" x14ac:dyDescent="0.25">
      <c r="C6090"/>
      <c r="D6090"/>
      <c r="E6090"/>
      <c r="AH6090"/>
      <c r="BG6090"/>
    </row>
    <row r="6091" spans="3:59" ht="15" x14ac:dyDescent="0.25">
      <c r="C6091"/>
      <c r="D6091"/>
      <c r="E6091"/>
      <c r="AH6091"/>
      <c r="BG6091"/>
    </row>
    <row r="6092" spans="3:59" ht="15" x14ac:dyDescent="0.25">
      <c r="C6092"/>
      <c r="D6092"/>
      <c r="E6092"/>
      <c r="AH6092"/>
      <c r="BG6092"/>
    </row>
    <row r="6093" spans="3:59" ht="15" x14ac:dyDescent="0.25">
      <c r="C6093"/>
      <c r="D6093"/>
      <c r="E6093"/>
      <c r="AH6093"/>
      <c r="BG6093"/>
    </row>
    <row r="6094" spans="3:59" ht="15" x14ac:dyDescent="0.25">
      <c r="C6094"/>
      <c r="D6094"/>
      <c r="E6094"/>
      <c r="AH6094"/>
      <c r="BG6094"/>
    </row>
    <row r="6095" spans="3:59" ht="15" x14ac:dyDescent="0.25">
      <c r="C6095"/>
      <c r="D6095"/>
      <c r="E6095"/>
      <c r="AH6095"/>
      <c r="BG6095"/>
    </row>
    <row r="6096" spans="3:59" ht="15" x14ac:dyDescent="0.25">
      <c r="C6096"/>
      <c r="D6096"/>
      <c r="E6096"/>
      <c r="AH6096"/>
      <c r="BG6096"/>
    </row>
    <row r="6097" spans="3:59" ht="15" x14ac:dyDescent="0.25">
      <c r="C6097"/>
      <c r="D6097"/>
      <c r="E6097"/>
      <c r="AH6097"/>
      <c r="BG6097"/>
    </row>
    <row r="6098" spans="3:59" ht="15" x14ac:dyDescent="0.25">
      <c r="C6098"/>
      <c r="D6098"/>
      <c r="E6098"/>
      <c r="AH6098"/>
      <c r="BG6098"/>
    </row>
    <row r="6099" spans="3:59" ht="15" x14ac:dyDescent="0.25">
      <c r="C6099"/>
      <c r="D6099"/>
      <c r="E6099"/>
      <c r="AH6099"/>
      <c r="BG6099"/>
    </row>
    <row r="6100" spans="3:59" ht="15" x14ac:dyDescent="0.25">
      <c r="C6100"/>
      <c r="D6100"/>
      <c r="E6100"/>
      <c r="AH6100"/>
      <c r="BG6100"/>
    </row>
    <row r="6101" spans="3:59" ht="15" x14ac:dyDescent="0.25">
      <c r="C6101"/>
      <c r="D6101"/>
      <c r="E6101"/>
      <c r="AH6101"/>
      <c r="BG6101"/>
    </row>
    <row r="6102" spans="3:59" ht="15" x14ac:dyDescent="0.25">
      <c r="C6102"/>
      <c r="D6102"/>
      <c r="E6102"/>
      <c r="AH6102"/>
      <c r="BG6102"/>
    </row>
    <row r="6103" spans="3:59" ht="15" x14ac:dyDescent="0.25">
      <c r="C6103"/>
      <c r="D6103"/>
      <c r="E6103"/>
      <c r="AH6103"/>
      <c r="BG6103"/>
    </row>
    <row r="6104" spans="3:59" ht="15" x14ac:dyDescent="0.25">
      <c r="C6104"/>
      <c r="D6104"/>
      <c r="E6104"/>
      <c r="AH6104"/>
      <c r="BG6104"/>
    </row>
    <row r="6105" spans="3:59" ht="15" x14ac:dyDescent="0.25">
      <c r="C6105"/>
      <c r="D6105"/>
      <c r="E6105"/>
      <c r="AH6105"/>
      <c r="BG6105"/>
    </row>
    <row r="6106" spans="3:59" ht="15" x14ac:dyDescent="0.25">
      <c r="C6106"/>
      <c r="D6106"/>
      <c r="E6106"/>
      <c r="AH6106"/>
      <c r="BG6106"/>
    </row>
    <row r="6107" spans="3:59" ht="15" x14ac:dyDescent="0.25">
      <c r="C6107"/>
      <c r="D6107"/>
      <c r="E6107"/>
      <c r="AH6107"/>
      <c r="BG6107"/>
    </row>
    <row r="6108" spans="3:59" ht="15" x14ac:dyDescent="0.25">
      <c r="C6108"/>
      <c r="D6108"/>
      <c r="E6108"/>
      <c r="AH6108"/>
      <c r="BG6108"/>
    </row>
    <row r="6109" spans="3:59" ht="15" x14ac:dyDescent="0.25">
      <c r="C6109"/>
      <c r="D6109"/>
      <c r="E6109"/>
      <c r="AH6109"/>
      <c r="BG6109"/>
    </row>
    <row r="6110" spans="3:59" ht="15" x14ac:dyDescent="0.25">
      <c r="C6110"/>
      <c r="D6110"/>
      <c r="E6110"/>
      <c r="AH6110"/>
      <c r="BG6110"/>
    </row>
    <row r="6111" spans="3:59" ht="15" x14ac:dyDescent="0.25">
      <c r="C6111"/>
      <c r="D6111"/>
      <c r="E6111"/>
      <c r="AH6111"/>
      <c r="BG6111"/>
    </row>
    <row r="6112" spans="3:59" ht="15" x14ac:dyDescent="0.25">
      <c r="C6112"/>
      <c r="D6112"/>
      <c r="E6112"/>
      <c r="AH6112"/>
      <c r="BG6112"/>
    </row>
    <row r="6113" spans="3:59" ht="15" x14ac:dyDescent="0.25">
      <c r="C6113"/>
      <c r="D6113"/>
      <c r="E6113"/>
      <c r="AH6113"/>
      <c r="BG6113"/>
    </row>
    <row r="6114" spans="3:59" ht="15" x14ac:dyDescent="0.25">
      <c r="C6114"/>
      <c r="D6114"/>
      <c r="E6114"/>
      <c r="AH6114"/>
      <c r="BG6114"/>
    </row>
    <row r="6115" spans="3:59" ht="15" x14ac:dyDescent="0.25">
      <c r="C6115"/>
      <c r="D6115"/>
      <c r="E6115"/>
      <c r="AH6115"/>
      <c r="BG6115"/>
    </row>
    <row r="6116" spans="3:59" ht="15" x14ac:dyDescent="0.25">
      <c r="C6116"/>
      <c r="D6116"/>
      <c r="E6116"/>
      <c r="AH6116"/>
      <c r="BG6116"/>
    </row>
    <row r="6117" spans="3:59" ht="15" x14ac:dyDescent="0.25">
      <c r="C6117"/>
      <c r="D6117"/>
      <c r="E6117"/>
      <c r="AH6117"/>
      <c r="BG6117"/>
    </row>
    <row r="6118" spans="3:59" ht="15" x14ac:dyDescent="0.25">
      <c r="C6118"/>
      <c r="D6118"/>
      <c r="E6118"/>
      <c r="AH6118"/>
      <c r="BG6118"/>
    </row>
    <row r="6119" spans="3:59" ht="15" x14ac:dyDescent="0.25">
      <c r="C6119"/>
      <c r="D6119"/>
      <c r="E6119"/>
      <c r="AH6119"/>
      <c r="BG6119"/>
    </row>
    <row r="6120" spans="3:59" ht="15" x14ac:dyDescent="0.25">
      <c r="C6120"/>
      <c r="D6120"/>
      <c r="E6120"/>
      <c r="AH6120"/>
      <c r="BG6120"/>
    </row>
    <row r="6121" spans="3:59" ht="15" x14ac:dyDescent="0.25">
      <c r="C6121"/>
      <c r="D6121"/>
      <c r="E6121"/>
      <c r="AH6121"/>
      <c r="BG6121"/>
    </row>
    <row r="6122" spans="3:59" ht="15" x14ac:dyDescent="0.25">
      <c r="C6122"/>
      <c r="D6122"/>
      <c r="E6122"/>
      <c r="AH6122"/>
      <c r="BG6122"/>
    </row>
    <row r="6123" spans="3:59" ht="15" x14ac:dyDescent="0.25">
      <c r="C6123"/>
      <c r="D6123"/>
      <c r="E6123"/>
      <c r="AH6123"/>
      <c r="BG6123"/>
    </row>
    <row r="6124" spans="3:59" ht="15" x14ac:dyDescent="0.25">
      <c r="C6124"/>
      <c r="D6124"/>
      <c r="E6124"/>
      <c r="AH6124"/>
      <c r="BG6124"/>
    </row>
    <row r="6125" spans="3:59" ht="15" x14ac:dyDescent="0.25">
      <c r="C6125"/>
      <c r="D6125"/>
      <c r="E6125"/>
      <c r="AH6125"/>
      <c r="BG6125"/>
    </row>
    <row r="6126" spans="3:59" ht="15" x14ac:dyDescent="0.25">
      <c r="C6126"/>
      <c r="D6126"/>
      <c r="E6126"/>
      <c r="AH6126"/>
      <c r="BG6126"/>
    </row>
    <row r="6127" spans="3:59" ht="15" x14ac:dyDescent="0.25">
      <c r="C6127"/>
      <c r="D6127"/>
      <c r="E6127"/>
      <c r="AH6127"/>
      <c r="BG6127"/>
    </row>
    <row r="6128" spans="3:59" ht="15" x14ac:dyDescent="0.25">
      <c r="C6128"/>
      <c r="D6128"/>
      <c r="E6128"/>
      <c r="AH6128"/>
      <c r="BG6128"/>
    </row>
    <row r="6129" spans="3:59" ht="15" x14ac:dyDescent="0.25">
      <c r="C6129"/>
      <c r="D6129"/>
      <c r="E6129"/>
      <c r="AH6129"/>
      <c r="BG6129"/>
    </row>
    <row r="6130" spans="3:59" ht="15" x14ac:dyDescent="0.25">
      <c r="C6130"/>
      <c r="D6130"/>
      <c r="E6130"/>
      <c r="AH6130"/>
      <c r="BG6130"/>
    </row>
    <row r="6131" spans="3:59" ht="15" x14ac:dyDescent="0.25">
      <c r="C6131"/>
      <c r="D6131"/>
      <c r="E6131"/>
      <c r="AH6131"/>
      <c r="BG6131"/>
    </row>
    <row r="6132" spans="3:59" ht="15" x14ac:dyDescent="0.25">
      <c r="C6132"/>
      <c r="D6132"/>
      <c r="E6132"/>
      <c r="AH6132"/>
      <c r="BG6132"/>
    </row>
    <row r="6133" spans="3:59" ht="15" x14ac:dyDescent="0.25">
      <c r="C6133"/>
      <c r="D6133"/>
      <c r="E6133"/>
      <c r="AH6133"/>
      <c r="BG6133"/>
    </row>
    <row r="6134" spans="3:59" ht="15" x14ac:dyDescent="0.25">
      <c r="C6134"/>
      <c r="D6134"/>
      <c r="E6134"/>
      <c r="AH6134"/>
      <c r="BG6134"/>
    </row>
    <row r="6135" spans="3:59" ht="15" x14ac:dyDescent="0.25">
      <c r="C6135"/>
      <c r="D6135"/>
      <c r="E6135"/>
      <c r="AH6135"/>
      <c r="BG6135"/>
    </row>
    <row r="6136" spans="3:59" ht="15" x14ac:dyDescent="0.25">
      <c r="C6136"/>
      <c r="D6136"/>
      <c r="E6136"/>
      <c r="AH6136"/>
      <c r="BG6136"/>
    </row>
    <row r="6137" spans="3:59" ht="15" x14ac:dyDescent="0.25">
      <c r="C6137"/>
      <c r="D6137"/>
      <c r="E6137"/>
      <c r="AH6137"/>
      <c r="BG6137"/>
    </row>
    <row r="6138" spans="3:59" ht="15" x14ac:dyDescent="0.25">
      <c r="C6138"/>
      <c r="D6138"/>
      <c r="E6138"/>
      <c r="AH6138"/>
      <c r="BG6138"/>
    </row>
    <row r="6139" spans="3:59" ht="15" x14ac:dyDescent="0.25">
      <c r="C6139"/>
      <c r="D6139"/>
      <c r="E6139"/>
      <c r="AH6139"/>
      <c r="BG6139"/>
    </row>
    <row r="6140" spans="3:59" ht="15" x14ac:dyDescent="0.25">
      <c r="C6140"/>
      <c r="D6140"/>
      <c r="E6140"/>
      <c r="AH6140"/>
      <c r="BG6140"/>
    </row>
    <row r="6141" spans="3:59" ht="15" x14ac:dyDescent="0.25">
      <c r="C6141"/>
      <c r="D6141"/>
      <c r="E6141"/>
      <c r="AH6141"/>
      <c r="BG6141"/>
    </row>
    <row r="6142" spans="3:59" ht="15" x14ac:dyDescent="0.25">
      <c r="C6142"/>
      <c r="D6142"/>
      <c r="E6142"/>
      <c r="AH6142"/>
      <c r="BG6142"/>
    </row>
    <row r="6143" spans="3:59" ht="15" x14ac:dyDescent="0.25">
      <c r="C6143"/>
      <c r="D6143"/>
      <c r="E6143"/>
      <c r="AH6143"/>
      <c r="BG6143"/>
    </row>
    <row r="6144" spans="3:59" ht="15" x14ac:dyDescent="0.25">
      <c r="C6144"/>
      <c r="D6144"/>
      <c r="E6144"/>
      <c r="AH6144"/>
      <c r="BG6144"/>
    </row>
    <row r="6145" spans="3:59" ht="15" x14ac:dyDescent="0.25">
      <c r="C6145"/>
      <c r="D6145"/>
      <c r="E6145"/>
      <c r="AH6145"/>
      <c r="BG6145"/>
    </row>
    <row r="6146" spans="3:59" ht="15" x14ac:dyDescent="0.25">
      <c r="C6146"/>
      <c r="D6146"/>
      <c r="E6146"/>
      <c r="AH6146"/>
      <c r="BG6146"/>
    </row>
    <row r="6147" spans="3:59" ht="15" x14ac:dyDescent="0.25">
      <c r="C6147"/>
      <c r="D6147"/>
      <c r="E6147"/>
      <c r="AH6147"/>
      <c r="BG6147"/>
    </row>
    <row r="6148" spans="3:59" ht="15" x14ac:dyDescent="0.25">
      <c r="C6148"/>
      <c r="D6148"/>
      <c r="E6148"/>
      <c r="AH6148"/>
      <c r="BG6148"/>
    </row>
    <row r="6149" spans="3:59" ht="15" x14ac:dyDescent="0.25">
      <c r="C6149"/>
      <c r="D6149"/>
      <c r="E6149"/>
      <c r="AH6149"/>
      <c r="BG6149"/>
    </row>
    <row r="6150" spans="3:59" ht="15" x14ac:dyDescent="0.25">
      <c r="C6150"/>
      <c r="D6150"/>
      <c r="E6150"/>
      <c r="AH6150"/>
      <c r="BG6150"/>
    </row>
    <row r="6151" spans="3:59" ht="15" x14ac:dyDescent="0.25">
      <c r="C6151"/>
      <c r="D6151"/>
      <c r="E6151"/>
      <c r="AH6151"/>
      <c r="BG6151"/>
    </row>
    <row r="6152" spans="3:59" ht="15" x14ac:dyDescent="0.25">
      <c r="C6152"/>
      <c r="D6152"/>
      <c r="E6152"/>
      <c r="AH6152"/>
      <c r="BG6152"/>
    </row>
    <row r="6153" spans="3:59" ht="15" x14ac:dyDescent="0.25">
      <c r="C6153"/>
      <c r="D6153"/>
      <c r="E6153"/>
      <c r="AH6153"/>
      <c r="BG6153"/>
    </row>
    <row r="6154" spans="3:59" ht="15" x14ac:dyDescent="0.25">
      <c r="C6154"/>
      <c r="D6154"/>
      <c r="E6154"/>
      <c r="AH6154"/>
      <c r="BG6154"/>
    </row>
    <row r="6155" spans="3:59" ht="15" x14ac:dyDescent="0.25">
      <c r="C6155"/>
      <c r="D6155"/>
      <c r="E6155"/>
      <c r="AH6155"/>
      <c r="BG6155"/>
    </row>
    <row r="6156" spans="3:59" ht="15" x14ac:dyDescent="0.25">
      <c r="C6156"/>
      <c r="D6156"/>
      <c r="E6156"/>
      <c r="AH6156"/>
      <c r="BG6156"/>
    </row>
    <row r="6157" spans="3:59" ht="15" x14ac:dyDescent="0.25">
      <c r="C6157"/>
      <c r="D6157"/>
      <c r="E6157"/>
      <c r="AH6157"/>
      <c r="BG6157"/>
    </row>
    <row r="6158" spans="3:59" ht="15" x14ac:dyDescent="0.25">
      <c r="C6158"/>
      <c r="D6158"/>
      <c r="E6158"/>
      <c r="AH6158"/>
      <c r="BG6158"/>
    </row>
    <row r="6159" spans="3:59" ht="15" x14ac:dyDescent="0.25">
      <c r="C6159"/>
      <c r="D6159"/>
      <c r="E6159"/>
      <c r="AH6159"/>
      <c r="BG6159"/>
    </row>
    <row r="6160" spans="3:59" ht="15" x14ac:dyDescent="0.25">
      <c r="C6160"/>
      <c r="D6160"/>
      <c r="E6160"/>
      <c r="AH6160"/>
      <c r="BG6160"/>
    </row>
    <row r="6161" spans="3:59" ht="15" x14ac:dyDescent="0.25">
      <c r="C6161"/>
      <c r="D6161"/>
      <c r="E6161"/>
      <c r="AH6161"/>
      <c r="BG6161"/>
    </row>
    <row r="6162" spans="3:59" ht="15" x14ac:dyDescent="0.25">
      <c r="C6162"/>
      <c r="D6162"/>
      <c r="E6162"/>
      <c r="AH6162"/>
      <c r="BG6162"/>
    </row>
    <row r="6163" spans="3:59" ht="15" x14ac:dyDescent="0.25">
      <c r="C6163"/>
      <c r="D6163"/>
      <c r="E6163"/>
      <c r="AH6163"/>
      <c r="BG6163"/>
    </row>
    <row r="6164" spans="3:59" ht="15" x14ac:dyDescent="0.25">
      <c r="C6164"/>
      <c r="D6164"/>
      <c r="E6164"/>
      <c r="AH6164"/>
      <c r="BG6164"/>
    </row>
    <row r="6165" spans="3:59" ht="15" x14ac:dyDescent="0.25">
      <c r="C6165"/>
      <c r="D6165"/>
      <c r="E6165"/>
      <c r="AH6165"/>
      <c r="BG6165"/>
    </row>
    <row r="6166" spans="3:59" ht="15" x14ac:dyDescent="0.25">
      <c r="C6166"/>
      <c r="D6166"/>
      <c r="E6166"/>
      <c r="AH6166"/>
      <c r="BG6166"/>
    </row>
    <row r="6167" spans="3:59" ht="15" x14ac:dyDescent="0.25">
      <c r="C6167"/>
      <c r="D6167"/>
      <c r="E6167"/>
      <c r="AH6167"/>
      <c r="BG6167"/>
    </row>
    <row r="6168" spans="3:59" ht="15" x14ac:dyDescent="0.25">
      <c r="C6168"/>
      <c r="D6168"/>
      <c r="E6168"/>
      <c r="AH6168"/>
      <c r="BG6168"/>
    </row>
    <row r="6169" spans="3:59" ht="15" x14ac:dyDescent="0.25">
      <c r="C6169"/>
      <c r="D6169"/>
      <c r="E6169"/>
      <c r="AH6169"/>
      <c r="BG6169"/>
    </row>
    <row r="6170" spans="3:59" ht="15" x14ac:dyDescent="0.25">
      <c r="C6170"/>
      <c r="D6170"/>
      <c r="E6170"/>
      <c r="AH6170"/>
      <c r="BG6170"/>
    </row>
    <row r="6171" spans="3:59" ht="15" x14ac:dyDescent="0.25">
      <c r="C6171"/>
      <c r="D6171"/>
      <c r="E6171"/>
      <c r="AH6171"/>
      <c r="BG6171"/>
    </row>
    <row r="6172" spans="3:59" ht="15" x14ac:dyDescent="0.25">
      <c r="C6172"/>
      <c r="D6172"/>
      <c r="E6172"/>
      <c r="AH6172"/>
      <c r="BG6172"/>
    </row>
    <row r="6173" spans="3:59" ht="15" x14ac:dyDescent="0.25">
      <c r="C6173"/>
      <c r="D6173"/>
      <c r="E6173"/>
      <c r="AH6173"/>
      <c r="BG6173"/>
    </row>
    <row r="6174" spans="3:59" ht="15" x14ac:dyDescent="0.25">
      <c r="C6174"/>
      <c r="D6174"/>
      <c r="E6174"/>
      <c r="AH6174"/>
      <c r="BG6174"/>
    </row>
    <row r="6175" spans="3:59" ht="15" x14ac:dyDescent="0.25">
      <c r="C6175"/>
      <c r="D6175"/>
      <c r="E6175"/>
      <c r="AH6175"/>
      <c r="BG6175"/>
    </row>
    <row r="6176" spans="3:59" ht="15" x14ac:dyDescent="0.25">
      <c r="C6176"/>
      <c r="D6176"/>
      <c r="E6176"/>
      <c r="AH6176"/>
      <c r="BG6176"/>
    </row>
    <row r="6177" spans="3:59" ht="15" x14ac:dyDescent="0.25">
      <c r="C6177"/>
      <c r="D6177"/>
      <c r="E6177"/>
      <c r="AH6177"/>
      <c r="BG6177"/>
    </row>
    <row r="6178" spans="3:59" ht="15" x14ac:dyDescent="0.25">
      <c r="C6178"/>
      <c r="D6178"/>
      <c r="E6178"/>
      <c r="AH6178"/>
      <c r="BG6178"/>
    </row>
    <row r="6179" spans="3:59" ht="15" x14ac:dyDescent="0.25">
      <c r="C6179"/>
      <c r="D6179"/>
      <c r="E6179"/>
      <c r="AH6179"/>
      <c r="BG6179"/>
    </row>
    <row r="6180" spans="3:59" ht="15" x14ac:dyDescent="0.25">
      <c r="C6180"/>
      <c r="D6180"/>
      <c r="E6180"/>
      <c r="AH6180"/>
      <c r="BG6180"/>
    </row>
    <row r="6181" spans="3:59" ht="15" x14ac:dyDescent="0.25">
      <c r="C6181"/>
      <c r="D6181"/>
      <c r="E6181"/>
      <c r="AH6181"/>
      <c r="BG6181"/>
    </row>
    <row r="6182" spans="3:59" ht="15" x14ac:dyDescent="0.25">
      <c r="C6182"/>
      <c r="D6182"/>
      <c r="E6182"/>
      <c r="AH6182"/>
      <c r="BG6182"/>
    </row>
    <row r="6183" spans="3:59" ht="15" x14ac:dyDescent="0.25">
      <c r="C6183"/>
      <c r="D6183"/>
      <c r="E6183"/>
      <c r="AH6183"/>
      <c r="BG6183"/>
    </row>
    <row r="6184" spans="3:59" ht="15" x14ac:dyDescent="0.25">
      <c r="C6184"/>
      <c r="D6184"/>
      <c r="E6184"/>
      <c r="AH6184"/>
      <c r="BG6184"/>
    </row>
    <row r="6185" spans="3:59" ht="15" x14ac:dyDescent="0.25">
      <c r="C6185"/>
      <c r="D6185"/>
      <c r="E6185"/>
      <c r="AH6185"/>
      <c r="BG6185"/>
    </row>
    <row r="6186" spans="3:59" ht="15" x14ac:dyDescent="0.25">
      <c r="C6186"/>
      <c r="D6186"/>
      <c r="E6186"/>
      <c r="AH6186"/>
      <c r="BG6186"/>
    </row>
    <row r="6187" spans="3:59" ht="15" x14ac:dyDescent="0.25">
      <c r="C6187"/>
      <c r="D6187"/>
      <c r="E6187"/>
      <c r="AH6187"/>
      <c r="BG6187"/>
    </row>
    <row r="6188" spans="3:59" ht="15" x14ac:dyDescent="0.25">
      <c r="C6188"/>
      <c r="D6188"/>
      <c r="E6188"/>
      <c r="AH6188"/>
      <c r="BG6188"/>
    </row>
    <row r="6189" spans="3:59" ht="15" x14ac:dyDescent="0.25">
      <c r="C6189"/>
      <c r="D6189"/>
      <c r="E6189"/>
      <c r="AH6189"/>
      <c r="BG6189"/>
    </row>
    <row r="6190" spans="3:59" ht="15" x14ac:dyDescent="0.25">
      <c r="C6190"/>
      <c r="D6190"/>
      <c r="E6190"/>
      <c r="AH6190"/>
      <c r="BG6190"/>
    </row>
    <row r="6191" spans="3:59" ht="15" x14ac:dyDescent="0.25">
      <c r="C6191"/>
      <c r="D6191"/>
      <c r="E6191"/>
      <c r="AH6191"/>
      <c r="BG6191"/>
    </row>
    <row r="6192" spans="3:59" ht="15" x14ac:dyDescent="0.25">
      <c r="C6192"/>
      <c r="D6192"/>
      <c r="E6192"/>
      <c r="AH6192"/>
      <c r="BG6192"/>
    </row>
    <row r="6193" spans="3:59" ht="15" x14ac:dyDescent="0.25">
      <c r="C6193"/>
      <c r="D6193"/>
      <c r="E6193"/>
      <c r="AH6193"/>
      <c r="BG6193"/>
    </row>
    <row r="6194" spans="3:59" ht="15" x14ac:dyDescent="0.25">
      <c r="C6194"/>
      <c r="D6194"/>
      <c r="E6194"/>
      <c r="AH6194"/>
      <c r="BG6194"/>
    </row>
    <row r="6195" spans="3:59" ht="15" x14ac:dyDescent="0.25">
      <c r="C6195"/>
      <c r="D6195"/>
      <c r="E6195"/>
      <c r="AH6195"/>
      <c r="BG6195"/>
    </row>
    <row r="6196" spans="3:59" ht="15" x14ac:dyDescent="0.25">
      <c r="C6196"/>
      <c r="D6196"/>
      <c r="E6196"/>
      <c r="AH6196"/>
      <c r="BG6196"/>
    </row>
    <row r="6197" spans="3:59" ht="15" x14ac:dyDescent="0.25">
      <c r="C6197"/>
      <c r="D6197"/>
      <c r="E6197"/>
      <c r="AH6197"/>
      <c r="BG6197"/>
    </row>
    <row r="6198" spans="3:59" ht="15" x14ac:dyDescent="0.25">
      <c r="C6198"/>
      <c r="D6198"/>
      <c r="E6198"/>
      <c r="AH6198"/>
      <c r="BG6198"/>
    </row>
    <row r="6199" spans="3:59" ht="15" x14ac:dyDescent="0.25">
      <c r="C6199"/>
      <c r="D6199"/>
      <c r="E6199"/>
      <c r="AH6199"/>
      <c r="BG6199"/>
    </row>
    <row r="6200" spans="3:59" ht="15" x14ac:dyDescent="0.25">
      <c r="C6200"/>
      <c r="D6200"/>
      <c r="E6200"/>
      <c r="AH6200"/>
      <c r="BG6200"/>
    </row>
    <row r="6201" spans="3:59" ht="15" x14ac:dyDescent="0.25">
      <c r="C6201"/>
      <c r="D6201"/>
      <c r="E6201"/>
      <c r="AH6201"/>
      <c r="BG6201"/>
    </row>
    <row r="6202" spans="3:59" ht="15" x14ac:dyDescent="0.25">
      <c r="C6202"/>
      <c r="D6202"/>
      <c r="E6202"/>
      <c r="AH6202"/>
      <c r="BG6202"/>
    </row>
    <row r="6203" spans="3:59" ht="15" x14ac:dyDescent="0.25">
      <c r="C6203"/>
      <c r="D6203"/>
      <c r="E6203"/>
      <c r="AH6203"/>
      <c r="BG6203"/>
    </row>
    <row r="6204" spans="3:59" ht="15" x14ac:dyDescent="0.25">
      <c r="C6204"/>
      <c r="D6204"/>
      <c r="E6204"/>
      <c r="AH6204"/>
      <c r="BG6204"/>
    </row>
    <row r="6205" spans="3:59" ht="15" x14ac:dyDescent="0.25">
      <c r="C6205"/>
      <c r="D6205"/>
      <c r="E6205"/>
      <c r="AH6205"/>
      <c r="BG6205"/>
    </row>
    <row r="6206" spans="3:59" ht="15" x14ac:dyDescent="0.25">
      <c r="C6206"/>
      <c r="D6206"/>
      <c r="E6206"/>
      <c r="AH6206"/>
      <c r="BG6206"/>
    </row>
    <row r="6207" spans="3:59" ht="15" x14ac:dyDescent="0.25">
      <c r="C6207"/>
      <c r="D6207"/>
      <c r="E6207"/>
      <c r="AH6207"/>
      <c r="BG6207"/>
    </row>
    <row r="6208" spans="3:59" ht="15" x14ac:dyDescent="0.25">
      <c r="C6208"/>
      <c r="D6208"/>
      <c r="E6208"/>
      <c r="AH6208"/>
      <c r="BG6208"/>
    </row>
    <row r="6209" spans="3:59" ht="15" x14ac:dyDescent="0.25">
      <c r="C6209"/>
      <c r="D6209"/>
      <c r="E6209"/>
      <c r="AH6209"/>
      <c r="BG6209"/>
    </row>
    <row r="6210" spans="3:59" ht="15" x14ac:dyDescent="0.25">
      <c r="C6210"/>
      <c r="D6210"/>
      <c r="E6210"/>
      <c r="AH6210"/>
      <c r="BG6210"/>
    </row>
    <row r="6211" spans="3:59" ht="15" x14ac:dyDescent="0.25">
      <c r="C6211"/>
      <c r="D6211"/>
      <c r="E6211"/>
      <c r="AH6211"/>
      <c r="BG6211"/>
    </row>
    <row r="6212" spans="3:59" ht="15" x14ac:dyDescent="0.25">
      <c r="C6212"/>
      <c r="D6212"/>
      <c r="E6212"/>
      <c r="AH6212"/>
      <c r="BG6212"/>
    </row>
    <row r="6213" spans="3:59" ht="15" x14ac:dyDescent="0.25">
      <c r="C6213"/>
      <c r="D6213"/>
      <c r="E6213"/>
      <c r="AH6213"/>
      <c r="BG6213"/>
    </row>
    <row r="6214" spans="3:59" ht="15" x14ac:dyDescent="0.25">
      <c r="C6214"/>
      <c r="D6214"/>
      <c r="E6214"/>
      <c r="AH6214"/>
      <c r="BG6214"/>
    </row>
    <row r="6215" spans="3:59" ht="15" x14ac:dyDescent="0.25">
      <c r="C6215"/>
      <c r="D6215"/>
      <c r="E6215"/>
      <c r="AH6215"/>
      <c r="BG6215"/>
    </row>
    <row r="6216" spans="3:59" ht="15" x14ac:dyDescent="0.25">
      <c r="C6216"/>
      <c r="D6216"/>
      <c r="E6216"/>
      <c r="AH6216"/>
      <c r="BG6216"/>
    </row>
    <row r="6217" spans="3:59" ht="15" x14ac:dyDescent="0.25">
      <c r="C6217"/>
      <c r="D6217"/>
      <c r="E6217"/>
      <c r="AH6217"/>
      <c r="BG6217"/>
    </row>
    <row r="6218" spans="3:59" ht="15" x14ac:dyDescent="0.25">
      <c r="C6218"/>
      <c r="D6218"/>
      <c r="E6218"/>
      <c r="AH6218"/>
      <c r="BG6218"/>
    </row>
    <row r="6219" spans="3:59" ht="15" x14ac:dyDescent="0.25">
      <c r="C6219"/>
      <c r="D6219"/>
      <c r="E6219"/>
      <c r="AH6219"/>
      <c r="BG6219"/>
    </row>
    <row r="6220" spans="3:59" ht="15" x14ac:dyDescent="0.25">
      <c r="C6220"/>
      <c r="D6220"/>
      <c r="E6220"/>
      <c r="AH6220"/>
      <c r="BG6220"/>
    </row>
    <row r="6221" spans="3:59" ht="15" x14ac:dyDescent="0.25">
      <c r="C6221"/>
      <c r="D6221"/>
      <c r="E6221"/>
      <c r="AH6221"/>
      <c r="BG6221"/>
    </row>
    <row r="6222" spans="3:59" ht="15" x14ac:dyDescent="0.25">
      <c r="C6222"/>
      <c r="D6222"/>
      <c r="E6222"/>
      <c r="AH6222"/>
      <c r="BG6222"/>
    </row>
    <row r="6223" spans="3:59" ht="15" x14ac:dyDescent="0.25">
      <c r="C6223"/>
      <c r="D6223"/>
      <c r="E6223"/>
      <c r="AH6223"/>
      <c r="BG6223"/>
    </row>
    <row r="6224" spans="3:59" ht="15" x14ac:dyDescent="0.25">
      <c r="C6224"/>
      <c r="D6224"/>
      <c r="E6224"/>
      <c r="AH6224"/>
      <c r="BG6224"/>
    </row>
    <row r="6225" spans="3:59" ht="15" x14ac:dyDescent="0.25">
      <c r="C6225"/>
      <c r="D6225"/>
      <c r="E6225"/>
      <c r="AH6225"/>
      <c r="BG6225"/>
    </row>
    <row r="6226" spans="3:59" ht="15" x14ac:dyDescent="0.25">
      <c r="C6226"/>
      <c r="D6226"/>
      <c r="E6226"/>
      <c r="AH6226"/>
      <c r="BG6226"/>
    </row>
    <row r="6227" spans="3:59" ht="15" x14ac:dyDescent="0.25">
      <c r="C6227"/>
      <c r="D6227"/>
      <c r="E6227"/>
      <c r="AH6227"/>
      <c r="BG6227"/>
    </row>
    <row r="6228" spans="3:59" ht="15" x14ac:dyDescent="0.25">
      <c r="C6228"/>
      <c r="D6228"/>
      <c r="E6228"/>
      <c r="AH6228"/>
      <c r="BG6228"/>
    </row>
    <row r="6229" spans="3:59" ht="15" x14ac:dyDescent="0.25">
      <c r="C6229"/>
      <c r="D6229"/>
      <c r="E6229"/>
      <c r="AH6229"/>
      <c r="BG6229"/>
    </row>
    <row r="6230" spans="3:59" ht="15" x14ac:dyDescent="0.25">
      <c r="C6230"/>
      <c r="D6230"/>
      <c r="E6230"/>
      <c r="AH6230"/>
      <c r="BG6230"/>
    </row>
    <row r="6231" spans="3:59" ht="15" x14ac:dyDescent="0.25">
      <c r="C6231"/>
      <c r="D6231"/>
      <c r="E6231"/>
      <c r="AH6231"/>
      <c r="BG6231"/>
    </row>
    <row r="6232" spans="3:59" ht="15" x14ac:dyDescent="0.25">
      <c r="C6232"/>
      <c r="D6232"/>
      <c r="E6232"/>
      <c r="AH6232"/>
      <c r="BG6232"/>
    </row>
    <row r="6233" spans="3:59" ht="15" x14ac:dyDescent="0.25">
      <c r="C6233"/>
      <c r="D6233"/>
      <c r="E6233"/>
      <c r="AH6233"/>
      <c r="BG6233"/>
    </row>
    <row r="6234" spans="3:59" ht="15" x14ac:dyDescent="0.25">
      <c r="C6234"/>
      <c r="D6234"/>
      <c r="E6234"/>
      <c r="AH6234"/>
      <c r="BG6234"/>
    </row>
    <row r="6235" spans="3:59" ht="15" x14ac:dyDescent="0.25">
      <c r="C6235"/>
      <c r="D6235"/>
      <c r="E6235"/>
      <c r="AH6235"/>
      <c r="BG6235"/>
    </row>
    <row r="6236" spans="3:59" ht="15" x14ac:dyDescent="0.25">
      <c r="C6236"/>
      <c r="D6236"/>
      <c r="E6236"/>
      <c r="AH6236"/>
      <c r="BG6236"/>
    </row>
    <row r="6237" spans="3:59" ht="15" x14ac:dyDescent="0.25">
      <c r="C6237"/>
      <c r="D6237"/>
      <c r="E6237"/>
      <c r="AH6237"/>
      <c r="BG6237"/>
    </row>
    <row r="6238" spans="3:59" ht="15" x14ac:dyDescent="0.25">
      <c r="C6238"/>
      <c r="D6238"/>
      <c r="E6238"/>
      <c r="AH6238"/>
      <c r="BG6238"/>
    </row>
    <row r="6239" spans="3:59" ht="15" x14ac:dyDescent="0.25">
      <c r="C6239"/>
      <c r="D6239"/>
      <c r="E6239"/>
      <c r="AH6239"/>
      <c r="BG6239"/>
    </row>
    <row r="6240" spans="3:59" ht="15" x14ac:dyDescent="0.25">
      <c r="C6240"/>
      <c r="D6240"/>
      <c r="E6240"/>
      <c r="AH6240"/>
      <c r="BG6240"/>
    </row>
    <row r="6241" spans="3:59" ht="15" x14ac:dyDescent="0.25">
      <c r="C6241"/>
      <c r="D6241"/>
      <c r="E6241"/>
      <c r="AH6241"/>
      <c r="BG6241"/>
    </row>
    <row r="6242" spans="3:59" ht="15" x14ac:dyDescent="0.25">
      <c r="C6242"/>
      <c r="D6242"/>
      <c r="E6242"/>
      <c r="AH6242"/>
      <c r="BG6242"/>
    </row>
    <row r="6243" spans="3:59" ht="15" x14ac:dyDescent="0.25">
      <c r="C6243"/>
      <c r="D6243"/>
      <c r="E6243"/>
      <c r="AH6243"/>
      <c r="BG6243"/>
    </row>
    <row r="6244" spans="3:59" ht="15" x14ac:dyDescent="0.25">
      <c r="C6244"/>
      <c r="D6244"/>
      <c r="E6244"/>
      <c r="AH6244"/>
      <c r="BG6244"/>
    </row>
    <row r="6245" spans="3:59" ht="15" x14ac:dyDescent="0.25">
      <c r="C6245"/>
      <c r="D6245"/>
      <c r="E6245"/>
      <c r="AH6245"/>
      <c r="BG6245"/>
    </row>
    <row r="6246" spans="3:59" ht="15" x14ac:dyDescent="0.25">
      <c r="C6246"/>
      <c r="D6246"/>
      <c r="E6246"/>
      <c r="AH6246"/>
      <c r="BG6246"/>
    </row>
    <row r="6247" spans="3:59" ht="15" x14ac:dyDescent="0.25">
      <c r="C6247"/>
      <c r="D6247"/>
      <c r="E6247"/>
      <c r="AH6247"/>
      <c r="BG6247"/>
    </row>
    <row r="6248" spans="3:59" ht="15" x14ac:dyDescent="0.25">
      <c r="C6248"/>
      <c r="D6248"/>
      <c r="E6248"/>
      <c r="AH6248"/>
      <c r="BG6248"/>
    </row>
    <row r="6249" spans="3:59" ht="15" x14ac:dyDescent="0.25">
      <c r="C6249"/>
      <c r="D6249"/>
      <c r="E6249"/>
      <c r="AH6249"/>
      <c r="BG6249"/>
    </row>
    <row r="6250" spans="3:59" ht="15" x14ac:dyDescent="0.25">
      <c r="C6250"/>
      <c r="D6250"/>
      <c r="E6250"/>
      <c r="AH6250"/>
      <c r="BG6250"/>
    </row>
    <row r="6251" spans="3:59" ht="15" x14ac:dyDescent="0.25">
      <c r="C6251"/>
      <c r="D6251"/>
      <c r="E6251"/>
      <c r="AH6251"/>
      <c r="BG6251"/>
    </row>
    <row r="6252" spans="3:59" ht="15" x14ac:dyDescent="0.25">
      <c r="C6252"/>
      <c r="D6252"/>
      <c r="E6252"/>
      <c r="AH6252"/>
      <c r="BG6252"/>
    </row>
    <row r="6253" spans="3:59" ht="15" x14ac:dyDescent="0.25">
      <c r="C6253"/>
      <c r="D6253"/>
      <c r="E6253"/>
      <c r="AH6253"/>
      <c r="BG6253"/>
    </row>
    <row r="6254" spans="3:59" ht="15" x14ac:dyDescent="0.25">
      <c r="C6254"/>
      <c r="D6254"/>
      <c r="E6254"/>
      <c r="AH6254"/>
      <c r="BG6254"/>
    </row>
    <row r="6255" spans="3:59" ht="15" x14ac:dyDescent="0.25">
      <c r="C6255"/>
      <c r="D6255"/>
      <c r="E6255"/>
      <c r="AH6255"/>
      <c r="BG6255"/>
    </row>
    <row r="6256" spans="3:59" ht="15" x14ac:dyDescent="0.25">
      <c r="C6256"/>
      <c r="D6256"/>
      <c r="E6256"/>
      <c r="AH6256"/>
      <c r="BG6256"/>
    </row>
    <row r="6257" spans="3:59" ht="15" x14ac:dyDescent="0.25">
      <c r="C6257"/>
      <c r="D6257"/>
      <c r="E6257"/>
      <c r="AH6257"/>
      <c r="BG6257"/>
    </row>
    <row r="6258" spans="3:59" ht="15" x14ac:dyDescent="0.25">
      <c r="C6258"/>
      <c r="D6258"/>
      <c r="E6258"/>
      <c r="AH6258"/>
      <c r="BG6258"/>
    </row>
    <row r="6259" spans="3:59" ht="15" x14ac:dyDescent="0.25">
      <c r="C6259"/>
      <c r="D6259"/>
      <c r="E6259"/>
      <c r="AH6259"/>
      <c r="BG6259"/>
    </row>
    <row r="6260" spans="3:59" ht="15" x14ac:dyDescent="0.25">
      <c r="C6260"/>
      <c r="D6260"/>
      <c r="E6260"/>
      <c r="AH6260"/>
      <c r="BG6260"/>
    </row>
    <row r="6261" spans="3:59" ht="15" x14ac:dyDescent="0.25">
      <c r="C6261"/>
      <c r="D6261"/>
      <c r="E6261"/>
      <c r="AH6261"/>
      <c r="BG6261"/>
    </row>
    <row r="6262" spans="3:59" ht="15" x14ac:dyDescent="0.25">
      <c r="C6262"/>
      <c r="D6262"/>
      <c r="E6262"/>
      <c r="AH6262"/>
      <c r="BG6262"/>
    </row>
    <row r="6263" spans="3:59" ht="15" x14ac:dyDescent="0.25">
      <c r="C6263"/>
      <c r="D6263"/>
      <c r="E6263"/>
      <c r="AH6263"/>
      <c r="BG6263"/>
    </row>
    <row r="6264" spans="3:59" ht="15" x14ac:dyDescent="0.25">
      <c r="C6264"/>
      <c r="D6264"/>
      <c r="E6264"/>
      <c r="AH6264"/>
      <c r="BG6264"/>
    </row>
    <row r="6265" spans="3:59" ht="15" x14ac:dyDescent="0.25">
      <c r="C6265"/>
      <c r="D6265"/>
      <c r="E6265"/>
      <c r="AH6265"/>
      <c r="BG6265"/>
    </row>
    <row r="6266" spans="3:59" ht="15" x14ac:dyDescent="0.25">
      <c r="C6266"/>
      <c r="D6266"/>
      <c r="E6266"/>
      <c r="AH6266"/>
      <c r="BG6266"/>
    </row>
    <row r="6267" spans="3:59" ht="15" x14ac:dyDescent="0.25">
      <c r="C6267"/>
      <c r="D6267"/>
      <c r="E6267"/>
      <c r="AH6267"/>
      <c r="BG6267"/>
    </row>
    <row r="6268" spans="3:59" ht="15" x14ac:dyDescent="0.25">
      <c r="C6268"/>
      <c r="D6268"/>
      <c r="E6268"/>
      <c r="AH6268"/>
      <c r="BG6268"/>
    </row>
    <row r="6269" spans="3:59" ht="15" x14ac:dyDescent="0.25">
      <c r="C6269"/>
      <c r="D6269"/>
      <c r="E6269"/>
      <c r="AH6269"/>
      <c r="BG6269"/>
    </row>
    <row r="6270" spans="3:59" ht="15" x14ac:dyDescent="0.25">
      <c r="C6270"/>
      <c r="D6270"/>
      <c r="E6270"/>
      <c r="AH6270"/>
      <c r="BG6270"/>
    </row>
    <row r="6271" spans="3:59" ht="15" x14ac:dyDescent="0.25">
      <c r="C6271"/>
      <c r="D6271"/>
      <c r="E6271"/>
      <c r="AH6271"/>
      <c r="BG6271"/>
    </row>
    <row r="6272" spans="3:59" ht="15" x14ac:dyDescent="0.25">
      <c r="C6272"/>
      <c r="D6272"/>
      <c r="E6272"/>
      <c r="AH6272"/>
      <c r="BG6272"/>
    </row>
    <row r="6273" spans="3:59" ht="15" x14ac:dyDescent="0.25">
      <c r="C6273"/>
      <c r="D6273"/>
      <c r="E6273"/>
      <c r="AH6273"/>
      <c r="BG6273"/>
    </row>
    <row r="6274" spans="3:59" ht="15" x14ac:dyDescent="0.25">
      <c r="C6274"/>
      <c r="D6274"/>
      <c r="E6274"/>
      <c r="AH6274"/>
      <c r="BG6274"/>
    </row>
    <row r="6275" spans="3:59" ht="15" x14ac:dyDescent="0.25">
      <c r="C6275"/>
      <c r="D6275"/>
      <c r="E6275"/>
      <c r="AH6275"/>
      <c r="BG6275"/>
    </row>
    <row r="6276" spans="3:59" ht="15" x14ac:dyDescent="0.25">
      <c r="C6276"/>
      <c r="D6276"/>
      <c r="E6276"/>
      <c r="AH6276"/>
      <c r="BG6276"/>
    </row>
    <row r="6277" spans="3:59" ht="15" x14ac:dyDescent="0.25">
      <c r="C6277"/>
      <c r="D6277"/>
      <c r="E6277"/>
      <c r="AH6277"/>
      <c r="BG6277"/>
    </row>
    <row r="6278" spans="3:59" ht="15" x14ac:dyDescent="0.25">
      <c r="C6278"/>
      <c r="D6278"/>
      <c r="E6278"/>
      <c r="AH6278"/>
      <c r="BG6278"/>
    </row>
    <row r="6279" spans="3:59" ht="15" x14ac:dyDescent="0.25">
      <c r="C6279"/>
      <c r="D6279"/>
      <c r="E6279"/>
      <c r="AH6279"/>
      <c r="BG6279"/>
    </row>
    <row r="6280" spans="3:59" ht="15" x14ac:dyDescent="0.25">
      <c r="C6280"/>
      <c r="D6280"/>
      <c r="E6280"/>
      <c r="AH6280"/>
      <c r="BG6280"/>
    </row>
    <row r="6281" spans="3:59" ht="15" x14ac:dyDescent="0.25">
      <c r="C6281"/>
      <c r="D6281"/>
      <c r="E6281"/>
      <c r="AH6281"/>
      <c r="BG6281"/>
    </row>
    <row r="6282" spans="3:59" ht="15" x14ac:dyDescent="0.25">
      <c r="C6282"/>
      <c r="D6282"/>
      <c r="E6282"/>
      <c r="AH6282"/>
      <c r="BG6282"/>
    </row>
    <row r="6283" spans="3:59" ht="15" x14ac:dyDescent="0.25">
      <c r="C6283"/>
      <c r="D6283"/>
      <c r="E6283"/>
      <c r="AH6283"/>
      <c r="BG6283"/>
    </row>
    <row r="6284" spans="3:59" ht="15" x14ac:dyDescent="0.25">
      <c r="C6284"/>
      <c r="D6284"/>
      <c r="E6284"/>
      <c r="AH6284"/>
      <c r="BG6284"/>
    </row>
    <row r="6285" spans="3:59" ht="15" x14ac:dyDescent="0.25">
      <c r="C6285"/>
      <c r="D6285"/>
      <c r="E6285"/>
      <c r="AH6285"/>
      <c r="BG6285"/>
    </row>
    <row r="6286" spans="3:59" ht="15" x14ac:dyDescent="0.25">
      <c r="C6286"/>
      <c r="D6286"/>
      <c r="E6286"/>
      <c r="AH6286"/>
      <c r="BG6286"/>
    </row>
    <row r="6287" spans="3:59" ht="15" x14ac:dyDescent="0.25">
      <c r="C6287"/>
      <c r="D6287"/>
      <c r="E6287"/>
      <c r="AH6287"/>
      <c r="BG6287"/>
    </row>
    <row r="6288" spans="3:59" ht="15" x14ac:dyDescent="0.25">
      <c r="C6288"/>
      <c r="D6288"/>
      <c r="E6288"/>
      <c r="AH6288"/>
      <c r="BG6288"/>
    </row>
    <row r="6289" spans="3:59" ht="15" x14ac:dyDescent="0.25">
      <c r="C6289"/>
      <c r="D6289"/>
      <c r="E6289"/>
      <c r="AH6289"/>
      <c r="BG6289"/>
    </row>
    <row r="6290" spans="3:59" ht="15" x14ac:dyDescent="0.25">
      <c r="C6290"/>
      <c r="D6290"/>
      <c r="E6290"/>
      <c r="AH6290"/>
      <c r="BG6290"/>
    </row>
    <row r="6291" spans="3:59" ht="15" x14ac:dyDescent="0.25">
      <c r="C6291"/>
      <c r="D6291"/>
      <c r="E6291"/>
      <c r="AH6291"/>
      <c r="BG6291"/>
    </row>
    <row r="6292" spans="3:59" ht="15" x14ac:dyDescent="0.25">
      <c r="C6292"/>
      <c r="D6292"/>
      <c r="E6292"/>
      <c r="AH6292"/>
      <c r="BG6292"/>
    </row>
    <row r="6293" spans="3:59" ht="15" x14ac:dyDescent="0.25">
      <c r="C6293"/>
      <c r="D6293"/>
      <c r="E6293"/>
      <c r="AH6293"/>
      <c r="BG6293"/>
    </row>
    <row r="6294" spans="3:59" ht="15" x14ac:dyDescent="0.25">
      <c r="C6294"/>
      <c r="D6294"/>
      <c r="E6294"/>
      <c r="AH6294"/>
      <c r="BG6294"/>
    </row>
    <row r="6295" spans="3:59" ht="15" x14ac:dyDescent="0.25">
      <c r="C6295"/>
      <c r="D6295"/>
      <c r="E6295"/>
      <c r="AH6295"/>
      <c r="BG6295"/>
    </row>
    <row r="6296" spans="3:59" ht="15" x14ac:dyDescent="0.25">
      <c r="C6296"/>
      <c r="D6296"/>
      <c r="E6296"/>
      <c r="AH6296"/>
      <c r="BG6296"/>
    </row>
    <row r="6297" spans="3:59" ht="15" x14ac:dyDescent="0.25">
      <c r="C6297"/>
      <c r="D6297"/>
      <c r="E6297"/>
      <c r="AH6297"/>
      <c r="BG6297"/>
    </row>
    <row r="6298" spans="3:59" ht="15" x14ac:dyDescent="0.25">
      <c r="C6298"/>
      <c r="D6298"/>
      <c r="E6298"/>
      <c r="AH6298"/>
      <c r="BG6298"/>
    </row>
    <row r="6299" spans="3:59" ht="15" x14ac:dyDescent="0.25">
      <c r="C6299"/>
      <c r="D6299"/>
      <c r="E6299"/>
      <c r="AH6299"/>
      <c r="BG6299"/>
    </row>
    <row r="6300" spans="3:59" ht="15" x14ac:dyDescent="0.25">
      <c r="C6300"/>
      <c r="D6300"/>
      <c r="E6300"/>
      <c r="AH6300"/>
      <c r="BG6300"/>
    </row>
    <row r="6301" spans="3:59" ht="15" x14ac:dyDescent="0.25">
      <c r="C6301"/>
      <c r="D6301"/>
      <c r="E6301"/>
      <c r="AH6301"/>
      <c r="BG6301"/>
    </row>
    <row r="6302" spans="3:59" ht="15" x14ac:dyDescent="0.25">
      <c r="C6302"/>
      <c r="D6302"/>
      <c r="E6302"/>
      <c r="AH6302"/>
      <c r="BG6302"/>
    </row>
    <row r="6303" spans="3:59" ht="15" x14ac:dyDescent="0.25">
      <c r="C6303"/>
      <c r="D6303"/>
      <c r="E6303"/>
      <c r="AH6303"/>
      <c r="BG6303"/>
    </row>
    <row r="6304" spans="3:59" ht="15" x14ac:dyDescent="0.25">
      <c r="C6304"/>
      <c r="D6304"/>
      <c r="E6304"/>
      <c r="AH6304"/>
      <c r="BG6304"/>
    </row>
    <row r="6305" spans="3:59" ht="15" x14ac:dyDescent="0.25">
      <c r="C6305"/>
      <c r="D6305"/>
      <c r="E6305"/>
      <c r="AH6305"/>
      <c r="BG6305"/>
    </row>
    <row r="6306" spans="3:59" ht="15" x14ac:dyDescent="0.25">
      <c r="C6306"/>
      <c r="D6306"/>
      <c r="E6306"/>
      <c r="AH6306"/>
      <c r="BG6306"/>
    </row>
    <row r="6307" spans="3:59" ht="15" x14ac:dyDescent="0.25">
      <c r="C6307"/>
      <c r="D6307"/>
      <c r="E6307"/>
      <c r="AH6307"/>
      <c r="BG6307"/>
    </row>
    <row r="6308" spans="3:59" ht="15" x14ac:dyDescent="0.25">
      <c r="C6308"/>
      <c r="D6308"/>
      <c r="E6308"/>
      <c r="AH6308"/>
      <c r="BG6308"/>
    </row>
    <row r="6309" spans="3:59" ht="15" x14ac:dyDescent="0.25">
      <c r="C6309"/>
      <c r="D6309"/>
      <c r="E6309"/>
      <c r="AH6309"/>
      <c r="BG6309"/>
    </row>
    <row r="6310" spans="3:59" ht="15" x14ac:dyDescent="0.25">
      <c r="C6310"/>
      <c r="D6310"/>
      <c r="E6310"/>
      <c r="AH6310"/>
      <c r="BG6310"/>
    </row>
    <row r="6311" spans="3:59" ht="15" x14ac:dyDescent="0.25">
      <c r="C6311"/>
      <c r="D6311"/>
      <c r="E6311"/>
      <c r="AH6311"/>
      <c r="BG6311"/>
    </row>
    <row r="6312" spans="3:59" ht="15" x14ac:dyDescent="0.25">
      <c r="C6312"/>
      <c r="D6312"/>
      <c r="E6312"/>
      <c r="AH6312"/>
      <c r="BG6312"/>
    </row>
    <row r="6313" spans="3:59" ht="15" x14ac:dyDescent="0.25">
      <c r="C6313"/>
      <c r="D6313"/>
      <c r="E6313"/>
      <c r="AH6313"/>
      <c r="BG6313"/>
    </row>
    <row r="6314" spans="3:59" ht="15" x14ac:dyDescent="0.25">
      <c r="C6314"/>
      <c r="D6314"/>
      <c r="E6314"/>
      <c r="AH6314"/>
      <c r="BG6314"/>
    </row>
    <row r="6315" spans="3:59" ht="15" x14ac:dyDescent="0.25">
      <c r="C6315"/>
      <c r="D6315"/>
      <c r="E6315"/>
      <c r="AH6315"/>
      <c r="BG6315"/>
    </row>
    <row r="6316" spans="3:59" ht="15" x14ac:dyDescent="0.25">
      <c r="C6316"/>
      <c r="D6316"/>
      <c r="E6316"/>
      <c r="AH6316"/>
      <c r="BG6316"/>
    </row>
    <row r="6317" spans="3:59" ht="15" x14ac:dyDescent="0.25">
      <c r="C6317"/>
      <c r="D6317"/>
      <c r="E6317"/>
      <c r="AH6317"/>
      <c r="BG6317"/>
    </row>
    <row r="6318" spans="3:59" ht="15" x14ac:dyDescent="0.25">
      <c r="C6318"/>
      <c r="D6318"/>
      <c r="E6318"/>
      <c r="AH6318"/>
      <c r="BG6318"/>
    </row>
    <row r="6319" spans="3:59" ht="15" x14ac:dyDescent="0.25">
      <c r="C6319"/>
      <c r="D6319"/>
      <c r="E6319"/>
      <c r="AH6319"/>
      <c r="BG6319"/>
    </row>
    <row r="6320" spans="3:59" ht="15" x14ac:dyDescent="0.25">
      <c r="C6320"/>
      <c r="D6320"/>
      <c r="E6320"/>
      <c r="AH6320"/>
      <c r="BG6320"/>
    </row>
    <row r="6321" spans="3:59" ht="15" x14ac:dyDescent="0.25">
      <c r="C6321"/>
      <c r="D6321"/>
      <c r="E6321"/>
      <c r="AH6321"/>
      <c r="BG6321"/>
    </row>
    <row r="6322" spans="3:59" ht="15" x14ac:dyDescent="0.25">
      <c r="C6322"/>
      <c r="D6322"/>
      <c r="E6322"/>
      <c r="AH6322"/>
      <c r="BG6322"/>
    </row>
    <row r="6323" spans="3:59" ht="15" x14ac:dyDescent="0.25">
      <c r="C6323"/>
      <c r="D6323"/>
      <c r="E6323"/>
      <c r="AH6323"/>
      <c r="BG6323"/>
    </row>
    <row r="6324" spans="3:59" ht="15" x14ac:dyDescent="0.25">
      <c r="C6324"/>
      <c r="D6324"/>
      <c r="E6324"/>
      <c r="AH6324"/>
      <c r="BG6324"/>
    </row>
    <row r="6325" spans="3:59" ht="15" x14ac:dyDescent="0.25">
      <c r="C6325"/>
      <c r="D6325"/>
      <c r="E6325"/>
      <c r="AH6325"/>
      <c r="BG6325"/>
    </row>
    <row r="6326" spans="3:59" ht="15" x14ac:dyDescent="0.25">
      <c r="C6326"/>
      <c r="D6326"/>
      <c r="E6326"/>
      <c r="AH6326"/>
      <c r="BG6326"/>
    </row>
    <row r="6327" spans="3:59" ht="15" x14ac:dyDescent="0.25">
      <c r="C6327"/>
      <c r="D6327"/>
      <c r="E6327"/>
      <c r="AH6327"/>
      <c r="BG6327"/>
    </row>
    <row r="6328" spans="3:59" ht="15" x14ac:dyDescent="0.25">
      <c r="C6328"/>
      <c r="D6328"/>
      <c r="E6328"/>
      <c r="AH6328"/>
      <c r="BG6328"/>
    </row>
    <row r="6329" spans="3:59" ht="15" x14ac:dyDescent="0.25">
      <c r="C6329"/>
      <c r="D6329"/>
      <c r="E6329"/>
      <c r="AH6329"/>
      <c r="BG6329"/>
    </row>
    <row r="6330" spans="3:59" ht="15" x14ac:dyDescent="0.25">
      <c r="C6330"/>
      <c r="D6330"/>
      <c r="E6330"/>
      <c r="AH6330"/>
      <c r="BG6330"/>
    </row>
    <row r="6331" spans="3:59" ht="15" x14ac:dyDescent="0.25">
      <c r="C6331"/>
      <c r="D6331"/>
      <c r="E6331"/>
      <c r="AH6331"/>
      <c r="BG6331"/>
    </row>
    <row r="6332" spans="3:59" ht="15" x14ac:dyDescent="0.25">
      <c r="C6332"/>
      <c r="D6332"/>
      <c r="E6332"/>
      <c r="AH6332"/>
      <c r="BG6332"/>
    </row>
    <row r="6333" spans="3:59" ht="15" x14ac:dyDescent="0.25">
      <c r="C6333"/>
      <c r="D6333"/>
      <c r="E6333"/>
      <c r="AH6333"/>
      <c r="BG6333"/>
    </row>
    <row r="6334" spans="3:59" ht="15" x14ac:dyDescent="0.25">
      <c r="C6334"/>
      <c r="D6334"/>
      <c r="E6334"/>
      <c r="AH6334"/>
      <c r="BG6334"/>
    </row>
    <row r="6335" spans="3:59" ht="15" x14ac:dyDescent="0.25">
      <c r="C6335"/>
      <c r="D6335"/>
      <c r="E6335"/>
      <c r="AH6335"/>
      <c r="BG6335"/>
    </row>
    <row r="6336" spans="3:59" ht="15" x14ac:dyDescent="0.25">
      <c r="C6336"/>
      <c r="D6336"/>
      <c r="E6336"/>
      <c r="AH6336"/>
      <c r="BG6336"/>
    </row>
    <row r="6337" spans="3:59" ht="15" x14ac:dyDescent="0.25">
      <c r="C6337"/>
      <c r="D6337"/>
      <c r="E6337"/>
      <c r="AH6337"/>
      <c r="BG6337"/>
    </row>
    <row r="6338" spans="3:59" ht="15" x14ac:dyDescent="0.25">
      <c r="C6338"/>
      <c r="D6338"/>
      <c r="E6338"/>
      <c r="AH6338"/>
      <c r="BG6338"/>
    </row>
    <row r="6339" spans="3:59" ht="15" x14ac:dyDescent="0.25">
      <c r="C6339"/>
      <c r="D6339"/>
      <c r="E6339"/>
      <c r="AH6339"/>
      <c r="BG6339"/>
    </row>
    <row r="6340" spans="3:59" ht="15" x14ac:dyDescent="0.25">
      <c r="C6340"/>
      <c r="D6340"/>
      <c r="E6340"/>
      <c r="AH6340"/>
      <c r="BG6340"/>
    </row>
    <row r="6341" spans="3:59" ht="15" x14ac:dyDescent="0.25">
      <c r="C6341"/>
      <c r="D6341"/>
      <c r="E6341"/>
      <c r="AH6341"/>
      <c r="BG6341"/>
    </row>
    <row r="6342" spans="3:59" ht="15" x14ac:dyDescent="0.25">
      <c r="C6342"/>
      <c r="D6342"/>
      <c r="E6342"/>
      <c r="AH6342"/>
      <c r="BG6342"/>
    </row>
    <row r="6343" spans="3:59" ht="15" x14ac:dyDescent="0.25">
      <c r="C6343"/>
      <c r="D6343"/>
      <c r="E6343"/>
      <c r="AH6343"/>
      <c r="BG6343"/>
    </row>
    <row r="6344" spans="3:59" ht="15" x14ac:dyDescent="0.25">
      <c r="C6344"/>
      <c r="D6344"/>
      <c r="E6344"/>
      <c r="AH6344"/>
      <c r="BG6344"/>
    </row>
    <row r="6345" spans="3:59" ht="15" x14ac:dyDescent="0.25">
      <c r="C6345"/>
      <c r="D6345"/>
      <c r="E6345"/>
      <c r="AH6345"/>
      <c r="BG6345"/>
    </row>
    <row r="6346" spans="3:59" ht="15" x14ac:dyDescent="0.25">
      <c r="C6346"/>
      <c r="D6346"/>
      <c r="E6346"/>
      <c r="AH6346"/>
      <c r="BG6346"/>
    </row>
    <row r="6347" spans="3:59" ht="15" x14ac:dyDescent="0.25">
      <c r="C6347"/>
      <c r="D6347"/>
      <c r="E6347"/>
      <c r="AH6347"/>
      <c r="BG6347"/>
    </row>
    <row r="6348" spans="3:59" ht="15" x14ac:dyDescent="0.25">
      <c r="C6348"/>
      <c r="D6348"/>
      <c r="E6348"/>
      <c r="AH6348"/>
      <c r="BG6348"/>
    </row>
    <row r="6349" spans="3:59" ht="15" x14ac:dyDescent="0.25">
      <c r="C6349"/>
      <c r="D6349"/>
      <c r="E6349"/>
      <c r="AH6349"/>
      <c r="BG6349"/>
    </row>
    <row r="6350" spans="3:59" ht="15" x14ac:dyDescent="0.25">
      <c r="C6350"/>
      <c r="D6350"/>
      <c r="E6350"/>
      <c r="AH6350"/>
      <c r="BG6350"/>
    </row>
    <row r="6351" spans="3:59" ht="15" x14ac:dyDescent="0.25">
      <c r="C6351"/>
      <c r="D6351"/>
      <c r="E6351"/>
      <c r="AH6351"/>
      <c r="BG6351"/>
    </row>
    <row r="6352" spans="3:59" ht="15" x14ac:dyDescent="0.25">
      <c r="C6352"/>
      <c r="D6352"/>
      <c r="E6352"/>
      <c r="AH6352"/>
      <c r="BG6352"/>
    </row>
    <row r="6353" spans="3:59" ht="15" x14ac:dyDescent="0.25">
      <c r="C6353"/>
      <c r="D6353"/>
      <c r="E6353"/>
      <c r="AH6353"/>
      <c r="BG6353"/>
    </row>
    <row r="6354" spans="3:59" ht="15" x14ac:dyDescent="0.25">
      <c r="C6354"/>
      <c r="D6354"/>
      <c r="E6354"/>
      <c r="AH6354"/>
      <c r="BG6354"/>
    </row>
    <row r="6355" spans="3:59" ht="15" x14ac:dyDescent="0.25">
      <c r="C6355"/>
      <c r="D6355"/>
      <c r="E6355"/>
      <c r="AH6355"/>
      <c r="BG6355"/>
    </row>
    <row r="6356" spans="3:59" ht="15" x14ac:dyDescent="0.25">
      <c r="C6356"/>
      <c r="D6356"/>
      <c r="E6356"/>
      <c r="AH6356"/>
      <c r="BG6356"/>
    </row>
    <row r="6357" spans="3:59" ht="15" x14ac:dyDescent="0.25">
      <c r="C6357"/>
      <c r="D6357"/>
      <c r="E6357"/>
      <c r="AH6357"/>
      <c r="BG6357"/>
    </row>
    <row r="6358" spans="3:59" ht="15" x14ac:dyDescent="0.25">
      <c r="C6358"/>
      <c r="D6358"/>
      <c r="E6358"/>
      <c r="AH6358"/>
      <c r="BG6358"/>
    </row>
    <row r="6359" spans="3:59" ht="15" x14ac:dyDescent="0.25">
      <c r="C6359"/>
      <c r="D6359"/>
      <c r="E6359"/>
      <c r="AH6359"/>
      <c r="BG6359"/>
    </row>
    <row r="6360" spans="3:59" ht="15" x14ac:dyDescent="0.25">
      <c r="C6360"/>
      <c r="D6360"/>
      <c r="E6360"/>
      <c r="AH6360"/>
      <c r="BG6360"/>
    </row>
    <row r="6361" spans="3:59" ht="15" x14ac:dyDescent="0.25">
      <c r="C6361"/>
      <c r="D6361"/>
      <c r="E6361"/>
      <c r="AH6361"/>
      <c r="BG6361"/>
    </row>
    <row r="6362" spans="3:59" ht="15" x14ac:dyDescent="0.25">
      <c r="C6362"/>
      <c r="D6362"/>
      <c r="E6362"/>
      <c r="AH6362"/>
      <c r="BG6362"/>
    </row>
    <row r="6363" spans="3:59" ht="15" x14ac:dyDescent="0.25">
      <c r="C6363"/>
      <c r="D6363"/>
      <c r="E6363"/>
      <c r="AH6363"/>
      <c r="BG6363"/>
    </row>
    <row r="6364" spans="3:59" ht="15" x14ac:dyDescent="0.25">
      <c r="C6364"/>
      <c r="D6364"/>
      <c r="E6364"/>
      <c r="AH6364"/>
      <c r="BG6364"/>
    </row>
    <row r="6365" spans="3:59" ht="15" x14ac:dyDescent="0.25">
      <c r="C6365"/>
      <c r="D6365"/>
      <c r="E6365"/>
      <c r="AH6365"/>
      <c r="BG6365"/>
    </row>
    <row r="6366" spans="3:59" ht="15" x14ac:dyDescent="0.25">
      <c r="C6366"/>
      <c r="D6366"/>
      <c r="E6366"/>
      <c r="AH6366"/>
      <c r="BG6366"/>
    </row>
    <row r="6367" spans="3:59" ht="15" x14ac:dyDescent="0.25">
      <c r="C6367"/>
      <c r="D6367"/>
      <c r="E6367"/>
      <c r="AH6367"/>
      <c r="BG6367"/>
    </row>
    <row r="6368" spans="3:59" ht="15" x14ac:dyDescent="0.25">
      <c r="C6368"/>
      <c r="D6368"/>
      <c r="E6368"/>
      <c r="AH6368"/>
      <c r="BG6368"/>
    </row>
    <row r="6369" spans="3:59" ht="15" x14ac:dyDescent="0.25">
      <c r="C6369"/>
      <c r="D6369"/>
      <c r="E6369"/>
      <c r="AH6369"/>
      <c r="BG6369"/>
    </row>
    <row r="6370" spans="3:59" ht="15" x14ac:dyDescent="0.25">
      <c r="C6370"/>
      <c r="D6370"/>
      <c r="E6370"/>
      <c r="AH6370"/>
      <c r="BG6370"/>
    </row>
    <row r="6371" spans="3:59" ht="15" x14ac:dyDescent="0.25">
      <c r="C6371"/>
      <c r="D6371"/>
      <c r="E6371"/>
      <c r="AH6371"/>
      <c r="BG6371"/>
    </row>
    <row r="6372" spans="3:59" ht="15" x14ac:dyDescent="0.25">
      <c r="C6372"/>
      <c r="D6372"/>
      <c r="E6372"/>
      <c r="AH6372"/>
      <c r="BG6372"/>
    </row>
    <row r="6373" spans="3:59" ht="15" x14ac:dyDescent="0.25">
      <c r="C6373"/>
      <c r="D6373"/>
      <c r="E6373"/>
      <c r="AH6373"/>
      <c r="BG6373"/>
    </row>
    <row r="6374" spans="3:59" ht="15" x14ac:dyDescent="0.25">
      <c r="C6374"/>
      <c r="D6374"/>
      <c r="E6374"/>
      <c r="AH6374"/>
      <c r="BG6374"/>
    </row>
    <row r="6375" spans="3:59" ht="15" x14ac:dyDescent="0.25">
      <c r="C6375"/>
      <c r="D6375"/>
      <c r="E6375"/>
      <c r="AH6375"/>
      <c r="BG6375"/>
    </row>
    <row r="6376" spans="3:59" ht="15" x14ac:dyDescent="0.25">
      <c r="C6376"/>
      <c r="D6376"/>
      <c r="E6376"/>
      <c r="AH6376"/>
      <c r="BG6376"/>
    </row>
    <row r="6377" spans="3:59" ht="15" x14ac:dyDescent="0.25">
      <c r="C6377"/>
      <c r="D6377"/>
      <c r="E6377"/>
      <c r="AH6377"/>
      <c r="BG6377"/>
    </row>
    <row r="6378" spans="3:59" ht="15" x14ac:dyDescent="0.25">
      <c r="C6378"/>
      <c r="D6378"/>
      <c r="E6378"/>
      <c r="AH6378"/>
      <c r="BG6378"/>
    </row>
    <row r="6379" spans="3:59" ht="15" x14ac:dyDescent="0.25">
      <c r="C6379"/>
      <c r="D6379"/>
      <c r="E6379"/>
      <c r="AH6379"/>
      <c r="BG6379"/>
    </row>
    <row r="6380" spans="3:59" ht="15" x14ac:dyDescent="0.25">
      <c r="C6380"/>
      <c r="D6380"/>
      <c r="E6380"/>
      <c r="AH6380"/>
      <c r="BG6380"/>
    </row>
    <row r="6381" spans="3:59" ht="15" x14ac:dyDescent="0.25">
      <c r="C6381"/>
      <c r="D6381"/>
      <c r="E6381"/>
      <c r="AH6381"/>
      <c r="BG6381"/>
    </row>
    <row r="6382" spans="3:59" ht="15" x14ac:dyDescent="0.25">
      <c r="C6382"/>
      <c r="D6382"/>
      <c r="E6382"/>
      <c r="AH6382"/>
      <c r="BG6382"/>
    </row>
    <row r="6383" spans="3:59" ht="15" x14ac:dyDescent="0.25">
      <c r="C6383"/>
      <c r="D6383"/>
      <c r="E6383"/>
      <c r="AH6383"/>
      <c r="BG6383"/>
    </row>
    <row r="6384" spans="3:59" ht="15" x14ac:dyDescent="0.25">
      <c r="C6384"/>
      <c r="D6384"/>
      <c r="E6384"/>
      <c r="AH6384"/>
      <c r="BG6384"/>
    </row>
    <row r="6385" spans="3:59" ht="15" x14ac:dyDescent="0.25">
      <c r="C6385"/>
      <c r="D6385"/>
      <c r="E6385"/>
      <c r="AH6385"/>
      <c r="BG6385"/>
    </row>
    <row r="6386" spans="3:59" ht="15" x14ac:dyDescent="0.25">
      <c r="C6386"/>
      <c r="D6386"/>
      <c r="E6386"/>
      <c r="AH6386"/>
      <c r="BG6386"/>
    </row>
    <row r="6387" spans="3:59" ht="15" x14ac:dyDescent="0.25">
      <c r="C6387"/>
      <c r="D6387"/>
      <c r="E6387"/>
      <c r="AH6387"/>
      <c r="BG6387"/>
    </row>
    <row r="6388" spans="3:59" ht="15" x14ac:dyDescent="0.25">
      <c r="C6388"/>
      <c r="D6388"/>
      <c r="E6388"/>
      <c r="AH6388"/>
      <c r="BG6388"/>
    </row>
    <row r="6389" spans="3:59" ht="15" x14ac:dyDescent="0.25">
      <c r="C6389"/>
      <c r="D6389"/>
      <c r="E6389"/>
      <c r="AH6389"/>
      <c r="BG6389"/>
    </row>
    <row r="6390" spans="3:59" ht="15" x14ac:dyDescent="0.25">
      <c r="C6390"/>
      <c r="D6390"/>
      <c r="E6390"/>
      <c r="AH6390"/>
      <c r="BG6390"/>
    </row>
    <row r="6391" spans="3:59" ht="15" x14ac:dyDescent="0.25">
      <c r="C6391"/>
      <c r="D6391"/>
      <c r="E6391"/>
      <c r="AH6391"/>
      <c r="BG6391"/>
    </row>
    <row r="6392" spans="3:59" ht="15" x14ac:dyDescent="0.25">
      <c r="C6392"/>
      <c r="D6392"/>
      <c r="E6392"/>
      <c r="AH6392"/>
      <c r="BG6392"/>
    </row>
    <row r="6393" spans="3:59" ht="15" x14ac:dyDescent="0.25">
      <c r="C6393"/>
      <c r="D6393"/>
      <c r="E6393"/>
      <c r="AH6393"/>
      <c r="BG6393"/>
    </row>
    <row r="6394" spans="3:59" ht="15" x14ac:dyDescent="0.25">
      <c r="C6394"/>
      <c r="D6394"/>
      <c r="E6394"/>
      <c r="AH6394"/>
      <c r="BG6394"/>
    </row>
    <row r="6395" spans="3:59" ht="15" x14ac:dyDescent="0.25">
      <c r="C6395"/>
      <c r="D6395"/>
      <c r="E6395"/>
      <c r="AH6395"/>
      <c r="BG6395"/>
    </row>
    <row r="6396" spans="3:59" ht="15" x14ac:dyDescent="0.25">
      <c r="C6396"/>
      <c r="D6396"/>
      <c r="E6396"/>
      <c r="AH6396"/>
      <c r="BG6396"/>
    </row>
    <row r="6397" spans="3:59" ht="15" x14ac:dyDescent="0.25">
      <c r="C6397"/>
      <c r="D6397"/>
      <c r="E6397"/>
      <c r="AH6397"/>
      <c r="BG6397"/>
    </row>
    <row r="6398" spans="3:59" ht="15" x14ac:dyDescent="0.25">
      <c r="C6398"/>
      <c r="D6398"/>
      <c r="E6398"/>
      <c r="AH6398"/>
      <c r="BG6398"/>
    </row>
    <row r="6399" spans="3:59" ht="15" x14ac:dyDescent="0.25">
      <c r="C6399"/>
      <c r="D6399"/>
      <c r="E6399"/>
      <c r="AH6399"/>
      <c r="BG6399"/>
    </row>
    <row r="6400" spans="3:59" ht="15" x14ac:dyDescent="0.25">
      <c r="C6400"/>
      <c r="D6400"/>
      <c r="E6400"/>
      <c r="AH6400"/>
      <c r="BG6400"/>
    </row>
    <row r="6401" spans="3:59" ht="15" x14ac:dyDescent="0.25">
      <c r="C6401"/>
      <c r="D6401"/>
      <c r="E6401"/>
      <c r="AH6401"/>
      <c r="BG6401"/>
    </row>
    <row r="6402" spans="3:59" ht="15" x14ac:dyDescent="0.25">
      <c r="C6402"/>
      <c r="D6402"/>
      <c r="E6402"/>
      <c r="AH6402"/>
      <c r="BG6402"/>
    </row>
    <row r="6403" spans="3:59" ht="15" x14ac:dyDescent="0.25">
      <c r="C6403"/>
      <c r="D6403"/>
      <c r="E6403"/>
      <c r="AH6403"/>
      <c r="BG6403"/>
    </row>
    <row r="6404" spans="3:59" ht="15" x14ac:dyDescent="0.25">
      <c r="C6404"/>
      <c r="D6404"/>
      <c r="E6404"/>
      <c r="AH6404"/>
      <c r="BG6404"/>
    </row>
    <row r="6405" spans="3:59" ht="15" x14ac:dyDescent="0.25">
      <c r="C6405"/>
      <c r="D6405"/>
      <c r="E6405"/>
      <c r="AH6405"/>
      <c r="BG6405"/>
    </row>
    <row r="6406" spans="3:59" ht="15" x14ac:dyDescent="0.25">
      <c r="C6406"/>
      <c r="D6406"/>
      <c r="E6406"/>
      <c r="AH6406"/>
      <c r="BG6406"/>
    </row>
    <row r="6407" spans="3:59" ht="15" x14ac:dyDescent="0.25">
      <c r="C6407"/>
      <c r="D6407"/>
      <c r="E6407"/>
      <c r="AH6407"/>
      <c r="BG6407"/>
    </row>
    <row r="6408" spans="3:59" ht="15" x14ac:dyDescent="0.25">
      <c r="C6408"/>
      <c r="D6408"/>
      <c r="E6408"/>
      <c r="AH6408"/>
      <c r="BG6408"/>
    </row>
    <row r="6409" spans="3:59" ht="15" x14ac:dyDescent="0.25">
      <c r="C6409"/>
      <c r="D6409"/>
      <c r="E6409"/>
      <c r="AH6409"/>
      <c r="BG6409"/>
    </row>
    <row r="6410" spans="3:59" ht="15" x14ac:dyDescent="0.25">
      <c r="C6410"/>
      <c r="D6410"/>
      <c r="E6410"/>
      <c r="AH6410"/>
      <c r="BG6410"/>
    </row>
    <row r="6411" spans="3:59" ht="15" x14ac:dyDescent="0.25">
      <c r="C6411"/>
      <c r="D6411"/>
      <c r="E6411"/>
      <c r="AH6411"/>
      <c r="BG6411"/>
    </row>
    <row r="6412" spans="3:59" ht="15" x14ac:dyDescent="0.25">
      <c r="C6412"/>
      <c r="D6412"/>
      <c r="E6412"/>
      <c r="AH6412"/>
      <c r="BG6412"/>
    </row>
    <row r="6413" spans="3:59" ht="15" x14ac:dyDescent="0.25">
      <c r="C6413"/>
      <c r="D6413"/>
      <c r="E6413"/>
      <c r="AH6413"/>
      <c r="BG6413"/>
    </row>
    <row r="6414" spans="3:59" ht="15" x14ac:dyDescent="0.25">
      <c r="C6414"/>
      <c r="D6414"/>
      <c r="E6414"/>
      <c r="AH6414"/>
      <c r="BG6414"/>
    </row>
    <row r="6415" spans="3:59" ht="15" x14ac:dyDescent="0.25">
      <c r="C6415"/>
      <c r="D6415"/>
      <c r="E6415"/>
      <c r="AH6415"/>
      <c r="BG6415"/>
    </row>
    <row r="6416" spans="3:59" ht="15" x14ac:dyDescent="0.25">
      <c r="C6416"/>
      <c r="D6416"/>
      <c r="E6416"/>
      <c r="AH6416"/>
      <c r="BG6416"/>
    </row>
    <row r="6417" spans="3:59" ht="15" x14ac:dyDescent="0.25">
      <c r="C6417"/>
      <c r="D6417"/>
      <c r="E6417"/>
      <c r="AH6417"/>
      <c r="BG6417"/>
    </row>
    <row r="6418" spans="3:59" ht="15" x14ac:dyDescent="0.25">
      <c r="C6418"/>
      <c r="D6418"/>
      <c r="E6418"/>
      <c r="AH6418"/>
      <c r="BG6418"/>
    </row>
    <row r="6419" spans="3:59" ht="15" x14ac:dyDescent="0.25">
      <c r="C6419"/>
      <c r="D6419"/>
      <c r="E6419"/>
      <c r="AH6419"/>
      <c r="BG6419"/>
    </row>
    <row r="6420" spans="3:59" ht="15" x14ac:dyDescent="0.25">
      <c r="C6420"/>
      <c r="D6420"/>
      <c r="E6420"/>
      <c r="AH6420"/>
      <c r="BG6420"/>
    </row>
    <row r="6421" spans="3:59" ht="15" x14ac:dyDescent="0.25">
      <c r="C6421"/>
      <c r="D6421"/>
      <c r="E6421"/>
      <c r="AH6421"/>
      <c r="BG6421"/>
    </row>
    <row r="6422" spans="3:59" ht="15" x14ac:dyDescent="0.25">
      <c r="C6422"/>
      <c r="D6422"/>
      <c r="E6422"/>
      <c r="AH6422"/>
      <c r="BG6422"/>
    </row>
    <row r="6423" spans="3:59" ht="15" x14ac:dyDescent="0.25">
      <c r="C6423"/>
      <c r="D6423"/>
      <c r="E6423"/>
      <c r="AH6423"/>
      <c r="BG6423"/>
    </row>
    <row r="6424" spans="3:59" ht="15" x14ac:dyDescent="0.25">
      <c r="C6424"/>
      <c r="D6424"/>
      <c r="E6424"/>
      <c r="AH6424"/>
      <c r="BG6424"/>
    </row>
    <row r="6425" spans="3:59" ht="15" x14ac:dyDescent="0.25">
      <c r="C6425"/>
      <c r="D6425"/>
      <c r="E6425"/>
      <c r="AH6425"/>
      <c r="BG6425"/>
    </row>
    <row r="6426" spans="3:59" ht="15" x14ac:dyDescent="0.25">
      <c r="C6426"/>
      <c r="D6426"/>
      <c r="E6426"/>
      <c r="AH6426"/>
      <c r="BG6426"/>
    </row>
    <row r="6427" spans="3:59" ht="15" x14ac:dyDescent="0.25">
      <c r="C6427"/>
      <c r="D6427"/>
      <c r="E6427"/>
      <c r="AH6427"/>
      <c r="BG6427"/>
    </row>
    <row r="6428" spans="3:59" ht="15" x14ac:dyDescent="0.25">
      <c r="C6428"/>
      <c r="D6428"/>
      <c r="E6428"/>
      <c r="AH6428"/>
      <c r="BG6428"/>
    </row>
    <row r="6429" spans="3:59" ht="15" x14ac:dyDescent="0.25">
      <c r="C6429"/>
      <c r="D6429"/>
      <c r="E6429"/>
      <c r="AH6429"/>
      <c r="BG6429"/>
    </row>
    <row r="6430" spans="3:59" ht="15" x14ac:dyDescent="0.25">
      <c r="C6430"/>
      <c r="D6430"/>
      <c r="E6430"/>
      <c r="AH6430"/>
      <c r="BG6430"/>
    </row>
    <row r="6431" spans="3:59" ht="15" x14ac:dyDescent="0.25">
      <c r="C6431"/>
      <c r="D6431"/>
      <c r="E6431"/>
      <c r="AH6431"/>
      <c r="BG6431"/>
    </row>
    <row r="6432" spans="3:59" ht="15" x14ac:dyDescent="0.25">
      <c r="C6432"/>
      <c r="D6432"/>
      <c r="E6432"/>
      <c r="AH6432"/>
      <c r="BG6432"/>
    </row>
    <row r="6433" spans="3:59" ht="15" x14ac:dyDescent="0.25">
      <c r="C6433"/>
      <c r="D6433"/>
      <c r="E6433"/>
      <c r="AH6433"/>
      <c r="BG6433"/>
    </row>
    <row r="6434" spans="3:59" ht="15" x14ac:dyDescent="0.25">
      <c r="C6434"/>
      <c r="D6434"/>
      <c r="E6434"/>
      <c r="AH6434"/>
      <c r="BG6434"/>
    </row>
    <row r="6435" spans="3:59" ht="15" x14ac:dyDescent="0.25">
      <c r="C6435"/>
      <c r="D6435"/>
      <c r="E6435"/>
      <c r="AH6435"/>
      <c r="BG6435"/>
    </row>
    <row r="6436" spans="3:59" ht="15" x14ac:dyDescent="0.25">
      <c r="C6436"/>
      <c r="D6436"/>
      <c r="E6436"/>
      <c r="AH6436"/>
      <c r="BG6436"/>
    </row>
    <row r="6437" spans="3:59" ht="15" x14ac:dyDescent="0.25">
      <c r="C6437"/>
      <c r="D6437"/>
      <c r="E6437"/>
      <c r="AH6437"/>
      <c r="BG6437"/>
    </row>
    <row r="6438" spans="3:59" ht="15" x14ac:dyDescent="0.25">
      <c r="C6438"/>
      <c r="D6438"/>
      <c r="E6438"/>
      <c r="AH6438"/>
      <c r="BG6438"/>
    </row>
    <row r="6439" spans="3:59" ht="15" x14ac:dyDescent="0.25">
      <c r="C6439"/>
      <c r="D6439"/>
      <c r="E6439"/>
      <c r="AH6439"/>
      <c r="BG6439"/>
    </row>
    <row r="6440" spans="3:59" ht="15" x14ac:dyDescent="0.25">
      <c r="C6440"/>
      <c r="D6440"/>
      <c r="E6440"/>
      <c r="AH6440"/>
      <c r="BG6440"/>
    </row>
    <row r="6441" spans="3:59" ht="15" x14ac:dyDescent="0.25">
      <c r="C6441"/>
      <c r="D6441"/>
      <c r="E6441"/>
      <c r="AH6441"/>
      <c r="BG6441"/>
    </row>
    <row r="6442" spans="3:59" ht="15" x14ac:dyDescent="0.25">
      <c r="C6442"/>
      <c r="D6442"/>
      <c r="E6442"/>
      <c r="AH6442"/>
      <c r="BG6442"/>
    </row>
    <row r="6443" spans="3:59" ht="15" x14ac:dyDescent="0.25">
      <c r="C6443"/>
      <c r="D6443"/>
      <c r="E6443"/>
      <c r="AH6443"/>
      <c r="BG6443"/>
    </row>
    <row r="6444" spans="3:59" ht="15" x14ac:dyDescent="0.25">
      <c r="C6444"/>
      <c r="D6444"/>
      <c r="E6444"/>
      <c r="AH6444"/>
      <c r="BG6444"/>
    </row>
    <row r="6445" spans="3:59" ht="15" x14ac:dyDescent="0.25">
      <c r="C6445"/>
      <c r="D6445"/>
      <c r="E6445"/>
      <c r="AH6445"/>
      <c r="BG6445"/>
    </row>
    <row r="6446" spans="3:59" ht="15" x14ac:dyDescent="0.25">
      <c r="C6446"/>
      <c r="D6446"/>
      <c r="E6446"/>
      <c r="AH6446"/>
      <c r="BG6446"/>
    </row>
    <row r="6447" spans="3:59" ht="15" x14ac:dyDescent="0.25">
      <c r="C6447"/>
      <c r="D6447"/>
      <c r="E6447"/>
      <c r="AH6447"/>
      <c r="BG6447"/>
    </row>
    <row r="6448" spans="3:59" ht="15" x14ac:dyDescent="0.25">
      <c r="C6448"/>
      <c r="D6448"/>
      <c r="E6448"/>
      <c r="AH6448"/>
      <c r="BG6448"/>
    </row>
    <row r="6449" spans="3:59" ht="15" x14ac:dyDescent="0.25">
      <c r="C6449"/>
      <c r="D6449"/>
      <c r="E6449"/>
      <c r="AH6449"/>
      <c r="BG6449"/>
    </row>
    <row r="6450" spans="3:59" ht="15" x14ac:dyDescent="0.25">
      <c r="C6450"/>
      <c r="D6450"/>
      <c r="E6450"/>
      <c r="AH6450"/>
      <c r="BG6450"/>
    </row>
    <row r="6451" spans="3:59" ht="15" x14ac:dyDescent="0.25">
      <c r="C6451"/>
      <c r="D6451"/>
      <c r="E6451"/>
      <c r="AH6451"/>
      <c r="BG6451"/>
    </row>
    <row r="6452" spans="3:59" ht="15" x14ac:dyDescent="0.25">
      <c r="C6452"/>
      <c r="D6452"/>
      <c r="E6452"/>
      <c r="AH6452"/>
      <c r="BG6452"/>
    </row>
    <row r="6453" spans="3:59" ht="15" x14ac:dyDescent="0.25">
      <c r="C6453"/>
      <c r="D6453"/>
      <c r="E6453"/>
      <c r="AH6453"/>
      <c r="BG6453"/>
    </row>
    <row r="6454" spans="3:59" ht="15" x14ac:dyDescent="0.25">
      <c r="C6454"/>
      <c r="D6454"/>
      <c r="E6454"/>
      <c r="AH6454"/>
      <c r="BG6454"/>
    </row>
    <row r="6455" spans="3:59" ht="15" x14ac:dyDescent="0.25">
      <c r="C6455"/>
      <c r="D6455"/>
      <c r="E6455"/>
      <c r="AH6455"/>
      <c r="BG6455"/>
    </row>
    <row r="6456" spans="3:59" ht="15" x14ac:dyDescent="0.25">
      <c r="C6456"/>
      <c r="D6456"/>
      <c r="E6456"/>
      <c r="AH6456"/>
      <c r="BG6456"/>
    </row>
    <row r="6457" spans="3:59" ht="15" x14ac:dyDescent="0.25">
      <c r="C6457"/>
      <c r="D6457"/>
      <c r="E6457"/>
      <c r="AH6457"/>
      <c r="BG6457"/>
    </row>
    <row r="6458" spans="3:59" ht="15" x14ac:dyDescent="0.25">
      <c r="C6458"/>
      <c r="D6458"/>
      <c r="E6458"/>
      <c r="AH6458"/>
      <c r="BG6458"/>
    </row>
    <row r="6459" spans="3:59" ht="15" x14ac:dyDescent="0.25">
      <c r="C6459"/>
      <c r="D6459"/>
      <c r="E6459"/>
      <c r="AH6459"/>
      <c r="BG6459"/>
    </row>
    <row r="6460" spans="3:59" ht="15" x14ac:dyDescent="0.25">
      <c r="C6460"/>
      <c r="D6460"/>
      <c r="E6460"/>
      <c r="AH6460"/>
      <c r="BG6460"/>
    </row>
    <row r="6461" spans="3:59" ht="15" x14ac:dyDescent="0.25">
      <c r="C6461"/>
      <c r="D6461"/>
      <c r="E6461"/>
      <c r="AH6461"/>
      <c r="BG6461"/>
    </row>
    <row r="6462" spans="3:59" ht="15" x14ac:dyDescent="0.25">
      <c r="C6462"/>
      <c r="D6462"/>
      <c r="E6462"/>
      <c r="AH6462"/>
      <c r="BG6462"/>
    </row>
    <row r="6463" spans="3:59" ht="15" x14ac:dyDescent="0.25">
      <c r="C6463"/>
      <c r="D6463"/>
      <c r="E6463"/>
      <c r="AH6463"/>
      <c r="BG6463"/>
    </row>
    <row r="6464" spans="3:59" ht="15" x14ac:dyDescent="0.25">
      <c r="C6464"/>
      <c r="D6464"/>
      <c r="E6464"/>
      <c r="AH6464"/>
      <c r="BG6464"/>
    </row>
    <row r="6465" spans="3:59" ht="15" x14ac:dyDescent="0.25">
      <c r="C6465"/>
      <c r="D6465"/>
      <c r="E6465"/>
      <c r="AH6465"/>
      <c r="BG6465"/>
    </row>
    <row r="6466" spans="3:59" ht="15" x14ac:dyDescent="0.25">
      <c r="C6466"/>
      <c r="D6466"/>
      <c r="E6466"/>
      <c r="AH6466"/>
      <c r="BG6466"/>
    </row>
    <row r="6467" spans="3:59" ht="15" x14ac:dyDescent="0.25">
      <c r="C6467"/>
      <c r="D6467"/>
      <c r="E6467"/>
      <c r="AH6467"/>
      <c r="BG6467"/>
    </row>
    <row r="6468" spans="3:59" ht="15" x14ac:dyDescent="0.25">
      <c r="C6468"/>
      <c r="D6468"/>
      <c r="E6468"/>
      <c r="AH6468"/>
      <c r="BG6468"/>
    </row>
    <row r="6469" spans="3:59" ht="15" x14ac:dyDescent="0.25">
      <c r="C6469"/>
      <c r="D6469"/>
      <c r="E6469"/>
      <c r="AH6469"/>
      <c r="BG6469"/>
    </row>
    <row r="6470" spans="3:59" ht="15" x14ac:dyDescent="0.25">
      <c r="C6470"/>
      <c r="D6470"/>
      <c r="E6470"/>
      <c r="AH6470"/>
      <c r="BG6470"/>
    </row>
    <row r="6471" spans="3:59" ht="15" x14ac:dyDescent="0.25">
      <c r="C6471"/>
      <c r="D6471"/>
      <c r="E6471"/>
      <c r="AH6471"/>
      <c r="BG6471"/>
    </row>
    <row r="6472" spans="3:59" ht="15" x14ac:dyDescent="0.25">
      <c r="C6472"/>
      <c r="D6472"/>
      <c r="E6472"/>
      <c r="AH6472"/>
      <c r="BG6472"/>
    </row>
    <row r="6473" spans="3:59" ht="15" x14ac:dyDescent="0.25">
      <c r="C6473"/>
      <c r="D6473"/>
      <c r="E6473"/>
      <c r="AH6473"/>
      <c r="BG6473"/>
    </row>
    <row r="6474" spans="3:59" ht="15" x14ac:dyDescent="0.25">
      <c r="C6474"/>
      <c r="D6474"/>
      <c r="E6474"/>
      <c r="AH6474"/>
      <c r="BG6474"/>
    </row>
    <row r="6475" spans="3:59" ht="15" x14ac:dyDescent="0.25">
      <c r="C6475"/>
      <c r="D6475"/>
      <c r="E6475"/>
      <c r="AH6475"/>
      <c r="BG6475"/>
    </row>
    <row r="6476" spans="3:59" ht="15" x14ac:dyDescent="0.25">
      <c r="C6476"/>
      <c r="D6476"/>
      <c r="E6476"/>
      <c r="AH6476"/>
      <c r="BG6476"/>
    </row>
    <row r="6477" spans="3:59" ht="15" x14ac:dyDescent="0.25">
      <c r="C6477"/>
      <c r="D6477"/>
      <c r="E6477"/>
      <c r="AH6477"/>
      <c r="BG6477"/>
    </row>
    <row r="6478" spans="3:59" ht="15" x14ac:dyDescent="0.25">
      <c r="C6478"/>
      <c r="D6478"/>
      <c r="E6478"/>
      <c r="AH6478"/>
      <c r="BG6478"/>
    </row>
    <row r="6479" spans="3:59" ht="15" x14ac:dyDescent="0.25">
      <c r="C6479"/>
      <c r="D6479"/>
      <c r="E6479"/>
      <c r="AH6479"/>
      <c r="BG6479"/>
    </row>
    <row r="6480" spans="3:59" ht="15" x14ac:dyDescent="0.25">
      <c r="C6480"/>
      <c r="D6480"/>
      <c r="E6480"/>
      <c r="AH6480"/>
      <c r="BG6480"/>
    </row>
    <row r="6481" spans="3:59" ht="15" x14ac:dyDescent="0.25">
      <c r="C6481"/>
      <c r="D6481"/>
      <c r="E6481"/>
      <c r="AH6481"/>
      <c r="BG6481"/>
    </row>
    <row r="6482" spans="3:59" ht="15" x14ac:dyDescent="0.25">
      <c r="C6482"/>
      <c r="D6482"/>
      <c r="E6482"/>
      <c r="AH6482"/>
      <c r="BG6482"/>
    </row>
    <row r="6483" spans="3:59" ht="15" x14ac:dyDescent="0.25">
      <c r="C6483"/>
      <c r="D6483"/>
      <c r="E6483"/>
      <c r="AH6483"/>
      <c r="BG6483"/>
    </row>
    <row r="6484" spans="3:59" ht="15" x14ac:dyDescent="0.25">
      <c r="C6484"/>
      <c r="D6484"/>
      <c r="E6484"/>
      <c r="AH6484"/>
      <c r="BG6484"/>
    </row>
    <row r="6485" spans="3:59" ht="15" x14ac:dyDescent="0.25">
      <c r="C6485"/>
      <c r="D6485"/>
      <c r="E6485"/>
      <c r="AH6485"/>
      <c r="BG6485"/>
    </row>
    <row r="6486" spans="3:59" ht="15" x14ac:dyDescent="0.25">
      <c r="C6486"/>
      <c r="D6486"/>
      <c r="E6486"/>
      <c r="AH6486"/>
      <c r="BG6486"/>
    </row>
    <row r="6487" spans="3:59" ht="15" x14ac:dyDescent="0.25">
      <c r="C6487"/>
      <c r="D6487"/>
      <c r="E6487"/>
      <c r="AH6487"/>
      <c r="BG6487"/>
    </row>
    <row r="6488" spans="3:59" ht="15" x14ac:dyDescent="0.25">
      <c r="C6488"/>
      <c r="D6488"/>
      <c r="E6488"/>
      <c r="AH6488"/>
      <c r="BG6488"/>
    </row>
    <row r="6489" spans="3:59" ht="15" x14ac:dyDescent="0.25">
      <c r="C6489"/>
      <c r="D6489"/>
      <c r="E6489"/>
      <c r="AH6489"/>
      <c r="BG6489"/>
    </row>
    <row r="6490" spans="3:59" ht="15" x14ac:dyDescent="0.25">
      <c r="C6490"/>
      <c r="D6490"/>
      <c r="E6490"/>
      <c r="AH6490"/>
      <c r="BG6490"/>
    </row>
    <row r="6491" spans="3:59" ht="15" x14ac:dyDescent="0.25">
      <c r="C6491"/>
      <c r="D6491"/>
      <c r="E6491"/>
      <c r="AH6491"/>
      <c r="BG6491"/>
    </row>
    <row r="6492" spans="3:59" ht="15" x14ac:dyDescent="0.25">
      <c r="C6492"/>
      <c r="D6492"/>
      <c r="E6492"/>
      <c r="AH6492"/>
      <c r="BG6492"/>
    </row>
    <row r="6493" spans="3:59" ht="15" x14ac:dyDescent="0.25">
      <c r="C6493"/>
      <c r="D6493"/>
      <c r="E6493"/>
      <c r="AH6493"/>
      <c r="BG6493"/>
    </row>
    <row r="6494" spans="3:59" ht="15" x14ac:dyDescent="0.25">
      <c r="C6494"/>
      <c r="D6494"/>
      <c r="E6494"/>
      <c r="AH6494"/>
      <c r="BG6494"/>
    </row>
    <row r="6495" spans="3:59" ht="15" x14ac:dyDescent="0.25">
      <c r="C6495"/>
      <c r="D6495"/>
      <c r="E6495"/>
      <c r="AH6495"/>
      <c r="BG6495"/>
    </row>
    <row r="6496" spans="3:59" ht="15" x14ac:dyDescent="0.25">
      <c r="C6496"/>
      <c r="D6496"/>
      <c r="E6496"/>
      <c r="AH6496"/>
      <c r="BG6496"/>
    </row>
    <row r="6497" spans="3:59" ht="15" x14ac:dyDescent="0.25">
      <c r="C6497"/>
      <c r="D6497"/>
      <c r="E6497"/>
      <c r="AH6497"/>
      <c r="BG6497"/>
    </row>
    <row r="6498" spans="3:59" ht="15" x14ac:dyDescent="0.25">
      <c r="C6498"/>
      <c r="D6498"/>
      <c r="E6498"/>
      <c r="AH6498"/>
      <c r="BG6498"/>
    </row>
    <row r="6499" spans="3:59" ht="15" x14ac:dyDescent="0.25">
      <c r="C6499"/>
      <c r="D6499"/>
      <c r="E6499"/>
      <c r="AH6499"/>
      <c r="BG6499"/>
    </row>
    <row r="6500" spans="3:59" ht="15" x14ac:dyDescent="0.25">
      <c r="C6500"/>
      <c r="D6500"/>
      <c r="E6500"/>
      <c r="AH6500"/>
      <c r="BG6500"/>
    </row>
    <row r="6501" spans="3:59" ht="15" x14ac:dyDescent="0.25">
      <c r="C6501"/>
      <c r="D6501"/>
      <c r="E6501"/>
      <c r="AH6501"/>
      <c r="BG6501"/>
    </row>
    <row r="6502" spans="3:59" ht="15" x14ac:dyDescent="0.25">
      <c r="C6502"/>
      <c r="D6502"/>
      <c r="E6502"/>
      <c r="AH6502"/>
      <c r="BG6502"/>
    </row>
    <row r="6503" spans="3:59" ht="15" x14ac:dyDescent="0.25">
      <c r="C6503"/>
      <c r="D6503"/>
      <c r="E6503"/>
      <c r="AH6503"/>
      <c r="BG6503"/>
    </row>
    <row r="6504" spans="3:59" ht="15" x14ac:dyDescent="0.25">
      <c r="C6504"/>
      <c r="D6504"/>
      <c r="E6504"/>
      <c r="AH6504"/>
      <c r="BG6504"/>
    </row>
    <row r="6505" spans="3:59" ht="15" x14ac:dyDescent="0.25">
      <c r="C6505"/>
      <c r="D6505"/>
      <c r="E6505"/>
      <c r="AH6505"/>
      <c r="BG6505"/>
    </row>
    <row r="6506" spans="3:59" ht="15" x14ac:dyDescent="0.25">
      <c r="C6506"/>
      <c r="D6506"/>
      <c r="E6506"/>
      <c r="AH6506"/>
      <c r="BG6506"/>
    </row>
    <row r="6507" spans="3:59" ht="15" x14ac:dyDescent="0.25">
      <c r="C6507"/>
      <c r="D6507"/>
      <c r="E6507"/>
      <c r="AH6507"/>
      <c r="BG6507"/>
    </row>
    <row r="6508" spans="3:59" ht="15" x14ac:dyDescent="0.25">
      <c r="C6508"/>
      <c r="D6508"/>
      <c r="E6508"/>
      <c r="AH6508"/>
      <c r="BG6508"/>
    </row>
    <row r="6509" spans="3:59" ht="15" x14ac:dyDescent="0.25">
      <c r="C6509"/>
      <c r="D6509"/>
      <c r="E6509"/>
      <c r="AH6509"/>
      <c r="BG6509"/>
    </row>
    <row r="6510" spans="3:59" ht="15" x14ac:dyDescent="0.25">
      <c r="C6510"/>
      <c r="D6510"/>
      <c r="E6510"/>
      <c r="AH6510"/>
      <c r="BG6510"/>
    </row>
    <row r="6511" spans="3:59" ht="15" x14ac:dyDescent="0.25">
      <c r="C6511"/>
      <c r="D6511"/>
      <c r="E6511"/>
      <c r="AH6511"/>
      <c r="BG6511"/>
    </row>
    <row r="6512" spans="3:59" ht="15" x14ac:dyDescent="0.25">
      <c r="C6512"/>
      <c r="D6512"/>
      <c r="E6512"/>
      <c r="AH6512"/>
      <c r="BG6512"/>
    </row>
    <row r="6513" spans="3:59" ht="15" x14ac:dyDescent="0.25">
      <c r="C6513"/>
      <c r="D6513"/>
      <c r="E6513"/>
      <c r="AH6513"/>
      <c r="BG6513"/>
    </row>
    <row r="6514" spans="3:59" ht="15" x14ac:dyDescent="0.25">
      <c r="C6514"/>
      <c r="D6514"/>
      <c r="E6514"/>
      <c r="AH6514"/>
      <c r="BG6514"/>
    </row>
    <row r="6515" spans="3:59" ht="15" x14ac:dyDescent="0.25">
      <c r="C6515"/>
      <c r="D6515"/>
      <c r="E6515"/>
      <c r="AH6515"/>
      <c r="BG6515"/>
    </row>
    <row r="6516" spans="3:59" ht="15" x14ac:dyDescent="0.25">
      <c r="C6516"/>
      <c r="D6516"/>
      <c r="E6516"/>
      <c r="AH6516"/>
      <c r="BG6516"/>
    </row>
    <row r="6517" spans="3:59" ht="15" x14ac:dyDescent="0.25">
      <c r="C6517"/>
      <c r="D6517"/>
      <c r="E6517"/>
      <c r="AH6517"/>
      <c r="BG6517"/>
    </row>
    <row r="6518" spans="3:59" ht="15" x14ac:dyDescent="0.25">
      <c r="C6518"/>
      <c r="D6518"/>
      <c r="E6518"/>
      <c r="AH6518"/>
      <c r="BG6518"/>
    </row>
    <row r="6519" spans="3:59" ht="15" x14ac:dyDescent="0.25">
      <c r="C6519"/>
      <c r="D6519"/>
      <c r="E6519"/>
      <c r="AH6519"/>
      <c r="BG6519"/>
    </row>
    <row r="6520" spans="3:59" ht="15" x14ac:dyDescent="0.25">
      <c r="C6520"/>
      <c r="D6520"/>
      <c r="E6520"/>
      <c r="AH6520"/>
      <c r="BG6520"/>
    </row>
    <row r="6521" spans="3:59" ht="15" x14ac:dyDescent="0.25">
      <c r="C6521"/>
      <c r="D6521"/>
      <c r="E6521"/>
      <c r="AH6521"/>
      <c r="BG6521"/>
    </row>
    <row r="6522" spans="3:59" ht="15" x14ac:dyDescent="0.25">
      <c r="C6522"/>
      <c r="D6522"/>
      <c r="E6522"/>
      <c r="AH6522"/>
      <c r="BG6522"/>
    </row>
    <row r="6523" spans="3:59" ht="15" x14ac:dyDescent="0.25">
      <c r="C6523"/>
      <c r="D6523"/>
      <c r="E6523"/>
      <c r="AH6523"/>
      <c r="BG6523"/>
    </row>
    <row r="6524" spans="3:59" ht="15" x14ac:dyDescent="0.25">
      <c r="C6524"/>
      <c r="D6524"/>
      <c r="E6524"/>
      <c r="AH6524"/>
      <c r="BG6524"/>
    </row>
    <row r="6525" spans="3:59" ht="15" x14ac:dyDescent="0.25">
      <c r="C6525"/>
      <c r="D6525"/>
      <c r="E6525"/>
      <c r="AH6525"/>
      <c r="BG6525"/>
    </row>
    <row r="6526" spans="3:59" ht="15" x14ac:dyDescent="0.25">
      <c r="C6526"/>
      <c r="D6526"/>
      <c r="E6526"/>
      <c r="AH6526"/>
      <c r="BG6526"/>
    </row>
    <row r="6527" spans="3:59" ht="15" x14ac:dyDescent="0.25">
      <c r="C6527"/>
      <c r="D6527"/>
      <c r="E6527"/>
      <c r="AH6527"/>
      <c r="BG6527"/>
    </row>
    <row r="6528" spans="3:59" ht="15" x14ac:dyDescent="0.25">
      <c r="C6528"/>
      <c r="D6528"/>
      <c r="E6528"/>
      <c r="AH6528"/>
      <c r="BG6528"/>
    </row>
    <row r="6529" spans="3:59" ht="15" x14ac:dyDescent="0.25">
      <c r="C6529"/>
      <c r="D6529"/>
      <c r="E6529"/>
      <c r="AH6529"/>
      <c r="BG6529"/>
    </row>
    <row r="6530" spans="3:59" ht="15" x14ac:dyDescent="0.25">
      <c r="C6530"/>
      <c r="D6530"/>
      <c r="E6530"/>
      <c r="AH6530"/>
      <c r="BG6530"/>
    </row>
    <row r="6531" spans="3:59" ht="15" x14ac:dyDescent="0.25">
      <c r="C6531"/>
      <c r="D6531"/>
      <c r="E6531"/>
      <c r="AH6531"/>
      <c r="BG6531"/>
    </row>
    <row r="6532" spans="3:59" ht="15" x14ac:dyDescent="0.25">
      <c r="C6532"/>
      <c r="D6532"/>
      <c r="E6532"/>
      <c r="AH6532"/>
      <c r="BG6532"/>
    </row>
    <row r="6533" spans="3:59" ht="15" x14ac:dyDescent="0.25">
      <c r="C6533"/>
      <c r="D6533"/>
      <c r="E6533"/>
      <c r="AH6533"/>
      <c r="BG6533"/>
    </row>
    <row r="6534" spans="3:59" ht="15" x14ac:dyDescent="0.25">
      <c r="C6534"/>
      <c r="D6534"/>
      <c r="E6534"/>
      <c r="AH6534"/>
      <c r="BG6534"/>
    </row>
    <row r="6535" spans="3:59" ht="15" x14ac:dyDescent="0.25">
      <c r="C6535"/>
      <c r="D6535"/>
      <c r="E6535"/>
      <c r="AH6535"/>
      <c r="BG6535"/>
    </row>
    <row r="6536" spans="3:59" ht="15" x14ac:dyDescent="0.25">
      <c r="C6536"/>
      <c r="D6536"/>
      <c r="E6536"/>
      <c r="AH6536"/>
      <c r="BG6536"/>
    </row>
    <row r="6537" spans="3:59" ht="15" x14ac:dyDescent="0.25">
      <c r="C6537"/>
      <c r="D6537"/>
      <c r="E6537"/>
      <c r="AH6537"/>
      <c r="BG6537"/>
    </row>
    <row r="6538" spans="3:59" ht="15" x14ac:dyDescent="0.25">
      <c r="C6538"/>
      <c r="D6538"/>
      <c r="E6538"/>
      <c r="AH6538"/>
      <c r="BG6538"/>
    </row>
    <row r="6539" spans="3:59" ht="15" x14ac:dyDescent="0.25">
      <c r="C6539"/>
      <c r="D6539"/>
      <c r="E6539"/>
      <c r="AH6539"/>
      <c r="BG6539"/>
    </row>
    <row r="6540" spans="3:59" ht="15" x14ac:dyDescent="0.25">
      <c r="C6540"/>
      <c r="D6540"/>
      <c r="E6540"/>
      <c r="AH6540"/>
      <c r="BG6540"/>
    </row>
    <row r="6541" spans="3:59" ht="15" x14ac:dyDescent="0.25">
      <c r="C6541"/>
      <c r="D6541"/>
      <c r="E6541"/>
      <c r="AH6541"/>
      <c r="BG6541"/>
    </row>
    <row r="6542" spans="3:59" ht="15" x14ac:dyDescent="0.25">
      <c r="C6542"/>
      <c r="D6542"/>
      <c r="E6542"/>
      <c r="AH6542"/>
      <c r="BG6542"/>
    </row>
    <row r="6543" spans="3:59" ht="15" x14ac:dyDescent="0.25">
      <c r="C6543"/>
      <c r="D6543"/>
      <c r="E6543"/>
      <c r="AH6543"/>
      <c r="BG6543"/>
    </row>
    <row r="6544" spans="3:59" ht="15" x14ac:dyDescent="0.25">
      <c r="C6544"/>
      <c r="D6544"/>
      <c r="E6544"/>
      <c r="AH6544"/>
      <c r="BG6544"/>
    </row>
    <row r="6545" spans="3:59" ht="15" x14ac:dyDescent="0.25">
      <c r="C6545"/>
      <c r="D6545"/>
      <c r="E6545"/>
      <c r="AH6545"/>
      <c r="BG6545"/>
    </row>
    <row r="6546" spans="3:59" ht="15" x14ac:dyDescent="0.25">
      <c r="C6546"/>
      <c r="D6546"/>
      <c r="E6546"/>
      <c r="AH6546"/>
      <c r="BG6546"/>
    </row>
    <row r="6547" spans="3:59" ht="15" x14ac:dyDescent="0.25">
      <c r="C6547"/>
      <c r="D6547"/>
      <c r="E6547"/>
      <c r="AH6547"/>
      <c r="BG6547"/>
    </row>
    <row r="6548" spans="3:59" ht="15" x14ac:dyDescent="0.25">
      <c r="C6548"/>
      <c r="D6548"/>
      <c r="E6548"/>
      <c r="AH6548"/>
      <c r="BG6548"/>
    </row>
    <row r="6549" spans="3:59" ht="15" x14ac:dyDescent="0.25">
      <c r="C6549"/>
      <c r="D6549"/>
      <c r="E6549"/>
      <c r="AH6549"/>
      <c r="BG6549"/>
    </row>
    <row r="6550" spans="3:59" ht="15" x14ac:dyDescent="0.25">
      <c r="C6550"/>
      <c r="D6550"/>
      <c r="E6550"/>
      <c r="AH6550"/>
      <c r="BG6550"/>
    </row>
    <row r="6551" spans="3:59" ht="15" x14ac:dyDescent="0.25">
      <c r="C6551"/>
      <c r="D6551"/>
      <c r="E6551"/>
      <c r="AH6551"/>
      <c r="BG6551"/>
    </row>
    <row r="6552" spans="3:59" ht="15" x14ac:dyDescent="0.25">
      <c r="C6552"/>
      <c r="D6552"/>
      <c r="E6552"/>
      <c r="AH6552"/>
      <c r="BG6552"/>
    </row>
    <row r="6553" spans="3:59" ht="15" x14ac:dyDescent="0.25">
      <c r="C6553"/>
      <c r="D6553"/>
      <c r="E6553"/>
      <c r="AH6553"/>
      <c r="BG6553"/>
    </row>
    <row r="6554" spans="3:59" ht="15" x14ac:dyDescent="0.25">
      <c r="C6554"/>
      <c r="D6554"/>
      <c r="E6554"/>
      <c r="AH6554"/>
      <c r="BG6554"/>
    </row>
    <row r="6555" spans="3:59" ht="15" x14ac:dyDescent="0.25">
      <c r="C6555"/>
      <c r="D6555"/>
      <c r="E6555"/>
      <c r="AH6555"/>
      <c r="BG6555"/>
    </row>
    <row r="6556" spans="3:59" ht="15" x14ac:dyDescent="0.25">
      <c r="C6556"/>
      <c r="D6556"/>
      <c r="E6556"/>
      <c r="AH6556"/>
      <c r="BG6556"/>
    </row>
    <row r="6557" spans="3:59" ht="15" x14ac:dyDescent="0.25">
      <c r="C6557"/>
      <c r="D6557"/>
      <c r="E6557"/>
      <c r="AH6557"/>
      <c r="BG6557"/>
    </row>
    <row r="6558" spans="3:59" ht="15" x14ac:dyDescent="0.25">
      <c r="C6558"/>
      <c r="D6558"/>
      <c r="E6558"/>
      <c r="AH6558"/>
      <c r="BG6558"/>
    </row>
    <row r="6559" spans="3:59" ht="15" x14ac:dyDescent="0.25">
      <c r="C6559"/>
      <c r="D6559"/>
      <c r="E6559"/>
      <c r="AH6559"/>
      <c r="BG6559"/>
    </row>
    <row r="6560" spans="3:59" ht="15" x14ac:dyDescent="0.25">
      <c r="C6560"/>
      <c r="D6560"/>
      <c r="E6560"/>
      <c r="AH6560"/>
      <c r="BG6560"/>
    </row>
    <row r="6561" spans="3:59" ht="15" x14ac:dyDescent="0.25">
      <c r="C6561"/>
      <c r="D6561"/>
      <c r="E6561"/>
      <c r="AH6561"/>
      <c r="BG6561"/>
    </row>
    <row r="6562" spans="3:59" ht="15" x14ac:dyDescent="0.25">
      <c r="C6562"/>
      <c r="D6562"/>
      <c r="E6562"/>
      <c r="AH6562"/>
      <c r="BG6562"/>
    </row>
    <row r="6563" spans="3:59" ht="15" x14ac:dyDescent="0.25">
      <c r="C6563"/>
      <c r="D6563"/>
      <c r="E6563"/>
      <c r="AH6563"/>
      <c r="BG6563"/>
    </row>
    <row r="6564" spans="3:59" ht="15" x14ac:dyDescent="0.25">
      <c r="C6564"/>
      <c r="D6564"/>
      <c r="E6564"/>
      <c r="AH6564"/>
      <c r="BG6564"/>
    </row>
    <row r="6565" spans="3:59" ht="15" x14ac:dyDescent="0.25">
      <c r="C6565"/>
      <c r="D6565"/>
      <c r="E6565"/>
      <c r="AH6565"/>
      <c r="BG6565"/>
    </row>
    <row r="6566" spans="3:59" ht="15" x14ac:dyDescent="0.25">
      <c r="C6566"/>
      <c r="D6566"/>
      <c r="E6566"/>
      <c r="AH6566"/>
      <c r="BG6566"/>
    </row>
    <row r="6567" spans="3:59" ht="15" x14ac:dyDescent="0.25">
      <c r="C6567"/>
      <c r="D6567"/>
      <c r="E6567"/>
      <c r="AH6567"/>
      <c r="BG6567"/>
    </row>
    <row r="6568" spans="3:59" ht="15" x14ac:dyDescent="0.25">
      <c r="C6568"/>
      <c r="D6568"/>
      <c r="E6568"/>
      <c r="AH6568"/>
      <c r="BG6568"/>
    </row>
    <row r="6569" spans="3:59" ht="15" x14ac:dyDescent="0.25">
      <c r="C6569"/>
      <c r="D6569"/>
      <c r="E6569"/>
      <c r="AH6569"/>
      <c r="BG6569"/>
    </row>
    <row r="6570" spans="3:59" ht="15" x14ac:dyDescent="0.25">
      <c r="C6570"/>
      <c r="D6570"/>
      <c r="E6570"/>
      <c r="AH6570"/>
      <c r="BG6570"/>
    </row>
    <row r="6571" spans="3:59" ht="15" x14ac:dyDescent="0.25">
      <c r="C6571"/>
      <c r="D6571"/>
      <c r="E6571"/>
      <c r="AH6571"/>
      <c r="BG6571"/>
    </row>
    <row r="6572" spans="3:59" ht="15" x14ac:dyDescent="0.25">
      <c r="C6572"/>
      <c r="D6572"/>
      <c r="E6572"/>
      <c r="AH6572"/>
      <c r="BG6572"/>
    </row>
    <row r="6573" spans="3:59" ht="15" x14ac:dyDescent="0.25">
      <c r="C6573"/>
      <c r="D6573"/>
      <c r="E6573"/>
      <c r="AH6573"/>
      <c r="BG6573"/>
    </row>
    <row r="6574" spans="3:59" ht="15" x14ac:dyDescent="0.25">
      <c r="C6574"/>
      <c r="D6574"/>
      <c r="E6574"/>
      <c r="AH6574"/>
      <c r="BG6574"/>
    </row>
    <row r="6575" spans="3:59" ht="15" x14ac:dyDescent="0.25">
      <c r="C6575"/>
      <c r="D6575"/>
      <c r="E6575"/>
      <c r="AH6575"/>
      <c r="BG6575"/>
    </row>
    <row r="6576" spans="3:59" ht="15" x14ac:dyDescent="0.25">
      <c r="C6576"/>
      <c r="D6576"/>
      <c r="E6576"/>
      <c r="AH6576"/>
      <c r="BG6576"/>
    </row>
    <row r="6577" spans="3:59" ht="15" x14ac:dyDescent="0.25">
      <c r="C6577"/>
      <c r="D6577"/>
      <c r="E6577"/>
      <c r="AH6577"/>
      <c r="BG6577"/>
    </row>
    <row r="6578" spans="3:59" ht="15" x14ac:dyDescent="0.25">
      <c r="C6578"/>
      <c r="D6578"/>
      <c r="E6578"/>
      <c r="AH6578"/>
      <c r="BG6578"/>
    </row>
    <row r="6579" spans="3:59" ht="15" x14ac:dyDescent="0.25">
      <c r="C6579"/>
      <c r="D6579"/>
      <c r="E6579"/>
      <c r="AH6579"/>
      <c r="BG6579"/>
    </row>
    <row r="6580" spans="3:59" ht="15" x14ac:dyDescent="0.25">
      <c r="C6580"/>
      <c r="D6580"/>
      <c r="E6580"/>
      <c r="AH6580"/>
      <c r="BG6580"/>
    </row>
    <row r="6581" spans="3:59" ht="15" x14ac:dyDescent="0.25">
      <c r="C6581"/>
      <c r="D6581"/>
      <c r="E6581"/>
      <c r="AH6581"/>
      <c r="BG6581"/>
    </row>
    <row r="6582" spans="3:59" ht="15" x14ac:dyDescent="0.25">
      <c r="C6582"/>
      <c r="D6582"/>
      <c r="E6582"/>
      <c r="AH6582"/>
      <c r="BG6582"/>
    </row>
    <row r="6583" spans="3:59" ht="15" x14ac:dyDescent="0.25">
      <c r="C6583"/>
      <c r="D6583"/>
      <c r="E6583"/>
      <c r="AH6583"/>
      <c r="BG6583"/>
    </row>
    <row r="6584" spans="3:59" ht="15" x14ac:dyDescent="0.25">
      <c r="C6584"/>
      <c r="D6584"/>
      <c r="E6584"/>
      <c r="AH6584"/>
      <c r="BG6584"/>
    </row>
    <row r="6585" spans="3:59" ht="15" x14ac:dyDescent="0.25">
      <c r="C6585"/>
      <c r="D6585"/>
      <c r="E6585"/>
      <c r="AH6585"/>
      <c r="BG6585"/>
    </row>
    <row r="6586" spans="3:59" ht="15" x14ac:dyDescent="0.25">
      <c r="C6586"/>
      <c r="D6586"/>
      <c r="E6586"/>
      <c r="AH6586"/>
      <c r="BG6586"/>
    </row>
    <row r="6587" spans="3:59" ht="15" x14ac:dyDescent="0.25">
      <c r="C6587"/>
      <c r="D6587"/>
      <c r="E6587"/>
      <c r="AH6587"/>
      <c r="BG6587"/>
    </row>
    <row r="6588" spans="3:59" ht="15" x14ac:dyDescent="0.25">
      <c r="C6588"/>
      <c r="D6588"/>
      <c r="E6588"/>
      <c r="AH6588"/>
      <c r="BG6588"/>
    </row>
    <row r="6589" spans="3:59" ht="15" x14ac:dyDescent="0.25">
      <c r="C6589"/>
      <c r="D6589"/>
      <c r="E6589"/>
      <c r="AH6589"/>
      <c r="BG6589"/>
    </row>
    <row r="6590" spans="3:59" ht="15" x14ac:dyDescent="0.25">
      <c r="C6590"/>
      <c r="D6590"/>
      <c r="E6590"/>
      <c r="AH6590"/>
      <c r="BG6590"/>
    </row>
    <row r="6591" spans="3:59" ht="15" x14ac:dyDescent="0.25">
      <c r="C6591"/>
      <c r="D6591"/>
      <c r="E6591"/>
      <c r="AH6591"/>
      <c r="BG6591"/>
    </row>
    <row r="6592" spans="3:59" ht="15" x14ac:dyDescent="0.25">
      <c r="C6592"/>
      <c r="D6592"/>
      <c r="E6592"/>
      <c r="AH6592"/>
      <c r="BG6592"/>
    </row>
    <row r="6593" spans="3:59" ht="15" x14ac:dyDescent="0.25">
      <c r="C6593"/>
      <c r="D6593"/>
      <c r="E6593"/>
      <c r="AH6593"/>
      <c r="BG6593"/>
    </row>
    <row r="6594" spans="3:59" ht="15" x14ac:dyDescent="0.25">
      <c r="C6594"/>
      <c r="D6594"/>
      <c r="E6594"/>
      <c r="AH6594"/>
      <c r="BG6594"/>
    </row>
    <row r="6595" spans="3:59" ht="15" x14ac:dyDescent="0.25">
      <c r="C6595"/>
      <c r="D6595"/>
      <c r="E6595"/>
      <c r="AH6595"/>
      <c r="BG6595"/>
    </row>
    <row r="6596" spans="3:59" ht="15" x14ac:dyDescent="0.25">
      <c r="C6596"/>
      <c r="D6596"/>
      <c r="E6596"/>
      <c r="AH6596"/>
      <c r="BG6596"/>
    </row>
    <row r="6597" spans="3:59" ht="15" x14ac:dyDescent="0.25">
      <c r="C6597"/>
      <c r="D6597"/>
      <c r="E6597"/>
      <c r="AH6597"/>
      <c r="BG6597"/>
    </row>
    <row r="6598" spans="3:59" ht="15" x14ac:dyDescent="0.25">
      <c r="C6598"/>
      <c r="D6598"/>
      <c r="E6598"/>
      <c r="AH6598"/>
      <c r="BG6598"/>
    </row>
    <row r="6599" spans="3:59" ht="15" x14ac:dyDescent="0.25">
      <c r="C6599"/>
      <c r="D6599"/>
      <c r="E6599"/>
      <c r="AH6599"/>
      <c r="BG6599"/>
    </row>
    <row r="6600" spans="3:59" ht="15" x14ac:dyDescent="0.25">
      <c r="C6600"/>
      <c r="D6600"/>
      <c r="E6600"/>
      <c r="AH6600"/>
      <c r="BG6600"/>
    </row>
    <row r="6601" spans="3:59" ht="15" x14ac:dyDescent="0.25">
      <c r="C6601"/>
      <c r="D6601"/>
      <c r="E6601"/>
      <c r="AH6601"/>
      <c r="BG6601"/>
    </row>
    <row r="6602" spans="3:59" ht="15" x14ac:dyDescent="0.25">
      <c r="C6602"/>
      <c r="D6602"/>
      <c r="E6602"/>
      <c r="AH6602"/>
      <c r="BG6602"/>
    </row>
    <row r="6603" spans="3:59" ht="15" x14ac:dyDescent="0.25">
      <c r="C6603"/>
      <c r="D6603"/>
      <c r="E6603"/>
      <c r="AH6603"/>
      <c r="BG6603"/>
    </row>
    <row r="6604" spans="3:59" ht="15" x14ac:dyDescent="0.25">
      <c r="C6604"/>
      <c r="D6604"/>
      <c r="E6604"/>
      <c r="AH6604"/>
      <c r="BG6604"/>
    </row>
    <row r="6605" spans="3:59" ht="15" x14ac:dyDescent="0.25">
      <c r="C6605"/>
      <c r="D6605"/>
      <c r="E6605"/>
      <c r="AH6605"/>
      <c r="BG6605"/>
    </row>
    <row r="6606" spans="3:59" ht="15" x14ac:dyDescent="0.25">
      <c r="C6606"/>
      <c r="D6606"/>
      <c r="E6606"/>
      <c r="AH6606"/>
      <c r="BG6606"/>
    </row>
    <row r="6607" spans="3:59" ht="15" x14ac:dyDescent="0.25">
      <c r="C6607"/>
      <c r="D6607"/>
      <c r="E6607"/>
      <c r="AH6607"/>
      <c r="BG6607"/>
    </row>
    <row r="6608" spans="3:59" ht="15" x14ac:dyDescent="0.25">
      <c r="C6608"/>
      <c r="D6608"/>
      <c r="E6608"/>
      <c r="AH6608"/>
      <c r="BG6608"/>
    </row>
    <row r="6609" spans="3:59" ht="15" x14ac:dyDescent="0.25">
      <c r="C6609"/>
      <c r="D6609"/>
      <c r="E6609"/>
      <c r="AH6609"/>
      <c r="BG6609"/>
    </row>
    <row r="6610" spans="3:59" ht="15" x14ac:dyDescent="0.25">
      <c r="C6610"/>
      <c r="D6610"/>
      <c r="E6610"/>
      <c r="AH6610"/>
      <c r="BG6610"/>
    </row>
    <row r="6611" spans="3:59" ht="15" x14ac:dyDescent="0.25">
      <c r="C6611"/>
      <c r="D6611"/>
      <c r="E6611"/>
      <c r="AH6611"/>
      <c r="BG6611"/>
    </row>
    <row r="6612" spans="3:59" ht="15" x14ac:dyDescent="0.25">
      <c r="C6612"/>
      <c r="D6612"/>
      <c r="E6612"/>
      <c r="AH6612"/>
      <c r="BG6612"/>
    </row>
    <row r="6613" spans="3:59" ht="15" x14ac:dyDescent="0.25">
      <c r="C6613"/>
      <c r="D6613"/>
      <c r="E6613"/>
      <c r="AH6613"/>
      <c r="BG6613"/>
    </row>
    <row r="6614" spans="3:59" ht="15" x14ac:dyDescent="0.25">
      <c r="C6614"/>
      <c r="D6614"/>
      <c r="E6614"/>
      <c r="AH6614"/>
      <c r="BG6614"/>
    </row>
    <row r="6615" spans="3:59" ht="15" x14ac:dyDescent="0.25">
      <c r="C6615"/>
      <c r="D6615"/>
      <c r="E6615"/>
      <c r="AH6615"/>
      <c r="BG6615"/>
    </row>
    <row r="6616" spans="3:59" ht="15" x14ac:dyDescent="0.25">
      <c r="C6616"/>
      <c r="D6616"/>
      <c r="E6616"/>
      <c r="AH6616"/>
      <c r="BG6616"/>
    </row>
    <row r="6617" spans="3:59" ht="15" x14ac:dyDescent="0.25">
      <c r="C6617"/>
      <c r="D6617"/>
      <c r="E6617"/>
      <c r="AH6617"/>
      <c r="BG6617"/>
    </row>
    <row r="6618" spans="3:59" ht="15" x14ac:dyDescent="0.25">
      <c r="C6618"/>
      <c r="D6618"/>
      <c r="E6618"/>
      <c r="AH6618"/>
      <c r="BG6618"/>
    </row>
    <row r="6619" spans="3:59" ht="15" x14ac:dyDescent="0.25">
      <c r="C6619"/>
      <c r="D6619"/>
      <c r="E6619"/>
      <c r="AH6619"/>
      <c r="BG6619"/>
    </row>
    <row r="6620" spans="3:59" ht="15" x14ac:dyDescent="0.25">
      <c r="C6620"/>
      <c r="D6620"/>
      <c r="E6620"/>
      <c r="AH6620"/>
      <c r="BG6620"/>
    </row>
    <row r="6621" spans="3:59" ht="15" x14ac:dyDescent="0.25">
      <c r="C6621"/>
      <c r="D6621"/>
      <c r="E6621"/>
      <c r="AH6621"/>
      <c r="BG6621"/>
    </row>
    <row r="6622" spans="3:59" ht="15" x14ac:dyDescent="0.25">
      <c r="C6622"/>
      <c r="D6622"/>
      <c r="E6622"/>
      <c r="AH6622"/>
      <c r="BG6622"/>
    </row>
    <row r="6623" spans="3:59" ht="15" x14ac:dyDescent="0.25">
      <c r="C6623"/>
      <c r="D6623"/>
      <c r="E6623"/>
      <c r="AH6623"/>
      <c r="BG6623"/>
    </row>
    <row r="6624" spans="3:59" ht="15" x14ac:dyDescent="0.25">
      <c r="C6624"/>
      <c r="D6624"/>
      <c r="E6624"/>
      <c r="AH6624"/>
      <c r="BG6624"/>
    </row>
    <row r="6625" spans="3:59" ht="15" x14ac:dyDescent="0.25">
      <c r="C6625"/>
      <c r="D6625"/>
      <c r="E6625"/>
      <c r="AH6625"/>
      <c r="BG6625"/>
    </row>
    <row r="6626" spans="3:59" ht="15" x14ac:dyDescent="0.25">
      <c r="C6626"/>
      <c r="D6626"/>
      <c r="E6626"/>
      <c r="AH6626"/>
      <c r="BG6626"/>
    </row>
    <row r="6627" spans="3:59" ht="15" x14ac:dyDescent="0.25">
      <c r="C6627"/>
      <c r="D6627"/>
      <c r="E6627"/>
      <c r="AH6627"/>
      <c r="BG6627"/>
    </row>
    <row r="6628" spans="3:59" ht="15" x14ac:dyDescent="0.25">
      <c r="C6628"/>
      <c r="D6628"/>
      <c r="E6628"/>
      <c r="AH6628"/>
      <c r="BG6628"/>
    </row>
    <row r="6629" spans="3:59" ht="15" x14ac:dyDescent="0.25">
      <c r="C6629"/>
      <c r="D6629"/>
      <c r="E6629"/>
      <c r="AH6629"/>
      <c r="BG6629"/>
    </row>
    <row r="6630" spans="3:59" ht="15" x14ac:dyDescent="0.25">
      <c r="C6630"/>
      <c r="D6630"/>
      <c r="E6630"/>
      <c r="AH6630"/>
      <c r="BG6630"/>
    </row>
    <row r="6631" spans="3:59" ht="15" x14ac:dyDescent="0.25">
      <c r="C6631"/>
      <c r="D6631"/>
      <c r="E6631"/>
      <c r="AH6631"/>
      <c r="BG6631"/>
    </row>
    <row r="6632" spans="3:59" ht="15" x14ac:dyDescent="0.25">
      <c r="C6632"/>
      <c r="D6632"/>
      <c r="E6632"/>
      <c r="AH6632"/>
      <c r="BG6632"/>
    </row>
    <row r="6633" spans="3:59" ht="15" x14ac:dyDescent="0.25">
      <c r="C6633"/>
      <c r="D6633"/>
      <c r="E6633"/>
      <c r="AH6633"/>
      <c r="BG6633"/>
    </row>
    <row r="6634" spans="3:59" ht="15" x14ac:dyDescent="0.25">
      <c r="C6634"/>
      <c r="D6634"/>
      <c r="E6634"/>
      <c r="AH6634"/>
      <c r="BG6634"/>
    </row>
    <row r="6635" spans="3:59" ht="15" x14ac:dyDescent="0.25">
      <c r="C6635"/>
      <c r="D6635"/>
      <c r="E6635"/>
      <c r="AH6635"/>
      <c r="BG6635"/>
    </row>
    <row r="6636" spans="3:59" ht="15" x14ac:dyDescent="0.25">
      <c r="C6636"/>
      <c r="D6636"/>
      <c r="E6636"/>
      <c r="AH6636"/>
      <c r="BG6636"/>
    </row>
    <row r="6637" spans="3:59" ht="15" x14ac:dyDescent="0.25">
      <c r="C6637"/>
      <c r="D6637"/>
      <c r="E6637"/>
      <c r="AH6637"/>
      <c r="BG6637"/>
    </row>
    <row r="6638" spans="3:59" ht="15" x14ac:dyDescent="0.25">
      <c r="C6638"/>
      <c r="D6638"/>
      <c r="E6638"/>
      <c r="AH6638"/>
      <c r="BG6638"/>
    </row>
    <row r="6639" spans="3:59" ht="15" x14ac:dyDescent="0.25">
      <c r="C6639"/>
      <c r="D6639"/>
      <c r="E6639"/>
      <c r="AH6639"/>
      <c r="BG6639"/>
    </row>
    <row r="6640" spans="3:59" ht="15" x14ac:dyDescent="0.25">
      <c r="C6640"/>
      <c r="D6640"/>
      <c r="E6640"/>
      <c r="AH6640"/>
      <c r="BG6640"/>
    </row>
    <row r="6641" spans="3:59" ht="15" x14ac:dyDescent="0.25">
      <c r="C6641"/>
      <c r="D6641"/>
      <c r="E6641"/>
      <c r="AH6641"/>
      <c r="BG6641"/>
    </row>
    <row r="6642" spans="3:59" ht="15" x14ac:dyDescent="0.25">
      <c r="C6642"/>
      <c r="D6642"/>
      <c r="E6642"/>
      <c r="AH6642"/>
      <c r="BG6642"/>
    </row>
    <row r="6643" spans="3:59" ht="15" x14ac:dyDescent="0.25">
      <c r="C6643"/>
      <c r="D6643"/>
      <c r="E6643"/>
      <c r="AH6643"/>
      <c r="BG6643"/>
    </row>
    <row r="6644" spans="3:59" ht="15" x14ac:dyDescent="0.25">
      <c r="C6644"/>
      <c r="D6644"/>
      <c r="E6644"/>
      <c r="AH6644"/>
      <c r="BG6644"/>
    </row>
    <row r="6645" spans="3:59" ht="15" x14ac:dyDescent="0.25">
      <c r="C6645"/>
      <c r="D6645"/>
      <c r="E6645"/>
      <c r="AH6645"/>
      <c r="BG6645"/>
    </row>
    <row r="6646" spans="3:59" ht="15" x14ac:dyDescent="0.25">
      <c r="C6646"/>
      <c r="D6646"/>
      <c r="E6646"/>
      <c r="AH6646"/>
      <c r="BG6646"/>
    </row>
    <row r="6647" spans="3:59" ht="15" x14ac:dyDescent="0.25">
      <c r="C6647"/>
      <c r="D6647"/>
      <c r="E6647"/>
      <c r="AH6647"/>
      <c r="BG6647"/>
    </row>
    <row r="6648" spans="3:59" ht="15" x14ac:dyDescent="0.25">
      <c r="C6648"/>
      <c r="D6648"/>
      <c r="E6648"/>
      <c r="AH6648"/>
      <c r="BG6648"/>
    </row>
    <row r="6649" spans="3:59" ht="15" x14ac:dyDescent="0.25">
      <c r="C6649"/>
      <c r="D6649"/>
      <c r="E6649"/>
      <c r="AH6649"/>
      <c r="BG6649"/>
    </row>
    <row r="6650" spans="3:59" ht="15" x14ac:dyDescent="0.25">
      <c r="C6650"/>
      <c r="D6650"/>
      <c r="E6650"/>
      <c r="AH6650"/>
      <c r="BG6650"/>
    </row>
    <row r="6651" spans="3:59" ht="15" x14ac:dyDescent="0.25">
      <c r="C6651"/>
      <c r="D6651"/>
      <c r="E6651"/>
      <c r="AH6651"/>
      <c r="BG6651"/>
    </row>
    <row r="6652" spans="3:59" ht="15" x14ac:dyDescent="0.25">
      <c r="C6652"/>
      <c r="D6652"/>
      <c r="E6652"/>
      <c r="AH6652"/>
      <c r="BG6652"/>
    </row>
    <row r="6653" spans="3:59" ht="15" x14ac:dyDescent="0.25">
      <c r="C6653"/>
      <c r="D6653"/>
      <c r="E6653"/>
      <c r="AH6653"/>
      <c r="BG6653"/>
    </row>
    <row r="6654" spans="3:59" ht="15" x14ac:dyDescent="0.25">
      <c r="C6654"/>
      <c r="D6654"/>
      <c r="E6654"/>
      <c r="AH6654"/>
      <c r="BG6654"/>
    </row>
    <row r="6655" spans="3:59" ht="15" x14ac:dyDescent="0.25">
      <c r="C6655"/>
      <c r="D6655"/>
      <c r="E6655"/>
      <c r="AH6655"/>
      <c r="BG6655"/>
    </row>
    <row r="6656" spans="3:59" ht="15" x14ac:dyDescent="0.25">
      <c r="C6656"/>
      <c r="D6656"/>
      <c r="E6656"/>
      <c r="AH6656"/>
      <c r="BG6656"/>
    </row>
    <row r="6657" spans="3:59" ht="15" x14ac:dyDescent="0.25">
      <c r="C6657"/>
      <c r="D6657"/>
      <c r="E6657"/>
      <c r="AH6657"/>
      <c r="BG6657"/>
    </row>
    <row r="6658" spans="3:59" ht="15" x14ac:dyDescent="0.25">
      <c r="C6658"/>
      <c r="D6658"/>
      <c r="E6658"/>
      <c r="AH6658"/>
      <c r="BG6658"/>
    </row>
    <row r="6659" spans="3:59" ht="15" x14ac:dyDescent="0.25">
      <c r="C6659"/>
      <c r="D6659"/>
      <c r="E6659"/>
      <c r="AH6659"/>
      <c r="BG6659"/>
    </row>
    <row r="6660" spans="3:59" ht="15" x14ac:dyDescent="0.25">
      <c r="C6660"/>
      <c r="D6660"/>
      <c r="E6660"/>
      <c r="AH6660"/>
      <c r="BG6660"/>
    </row>
    <row r="6661" spans="3:59" ht="15" x14ac:dyDescent="0.25">
      <c r="C6661"/>
      <c r="D6661"/>
      <c r="E6661"/>
      <c r="AH6661"/>
      <c r="BG6661"/>
    </row>
    <row r="6662" spans="3:59" ht="15" x14ac:dyDescent="0.25">
      <c r="C6662"/>
      <c r="D6662"/>
      <c r="E6662"/>
      <c r="AH6662"/>
      <c r="BG6662"/>
    </row>
    <row r="6663" spans="3:59" ht="15" x14ac:dyDescent="0.25">
      <c r="C6663"/>
      <c r="D6663"/>
      <c r="E6663"/>
      <c r="AH6663"/>
      <c r="BG6663"/>
    </row>
    <row r="6664" spans="3:59" ht="15" x14ac:dyDescent="0.25">
      <c r="C6664"/>
      <c r="D6664"/>
      <c r="E6664"/>
      <c r="AH6664"/>
      <c r="BG6664"/>
    </row>
    <row r="6665" spans="3:59" ht="15" x14ac:dyDescent="0.25">
      <c r="C6665"/>
      <c r="D6665"/>
      <c r="E6665"/>
      <c r="AH6665"/>
      <c r="BG6665"/>
    </row>
    <row r="6666" spans="3:59" ht="15" x14ac:dyDescent="0.25">
      <c r="C6666"/>
      <c r="D6666"/>
      <c r="E6666"/>
      <c r="AH6666"/>
      <c r="BG6666"/>
    </row>
    <row r="6667" spans="3:59" ht="15" x14ac:dyDescent="0.25">
      <c r="C6667"/>
      <c r="D6667"/>
      <c r="E6667"/>
      <c r="AH6667"/>
      <c r="BG6667"/>
    </row>
    <row r="6668" spans="3:59" ht="15" x14ac:dyDescent="0.25">
      <c r="C6668"/>
      <c r="D6668"/>
      <c r="E6668"/>
      <c r="AH6668"/>
      <c r="BG6668"/>
    </row>
    <row r="6669" spans="3:59" ht="15" x14ac:dyDescent="0.25">
      <c r="C6669"/>
      <c r="D6669"/>
      <c r="E6669"/>
      <c r="AH6669"/>
      <c r="BG6669"/>
    </row>
    <row r="6670" spans="3:59" ht="15" x14ac:dyDescent="0.25">
      <c r="C6670"/>
      <c r="D6670"/>
      <c r="E6670"/>
      <c r="AH6670"/>
      <c r="BG6670"/>
    </row>
    <row r="6671" spans="3:59" ht="15" x14ac:dyDescent="0.25">
      <c r="C6671"/>
      <c r="D6671"/>
      <c r="E6671"/>
      <c r="AH6671"/>
      <c r="BG6671"/>
    </row>
    <row r="6672" spans="3:59" ht="15" x14ac:dyDescent="0.25">
      <c r="C6672"/>
      <c r="D6672"/>
      <c r="E6672"/>
      <c r="AH6672"/>
      <c r="BG6672"/>
    </row>
    <row r="6673" spans="3:59" ht="15" x14ac:dyDescent="0.25">
      <c r="C6673"/>
      <c r="D6673"/>
      <c r="E6673"/>
      <c r="AH6673"/>
      <c r="BG6673"/>
    </row>
    <row r="6674" spans="3:59" ht="15" x14ac:dyDescent="0.25">
      <c r="C6674"/>
      <c r="D6674"/>
      <c r="E6674"/>
      <c r="AH6674"/>
      <c r="BG6674"/>
    </row>
    <row r="6675" spans="3:59" ht="15" x14ac:dyDescent="0.25">
      <c r="C6675"/>
      <c r="D6675"/>
      <c r="E6675"/>
      <c r="AH6675"/>
      <c r="BG6675"/>
    </row>
    <row r="6676" spans="3:59" ht="15" x14ac:dyDescent="0.25">
      <c r="C6676"/>
      <c r="D6676"/>
      <c r="E6676"/>
      <c r="AH6676"/>
      <c r="BG6676"/>
    </row>
    <row r="6677" spans="3:59" ht="15" x14ac:dyDescent="0.25">
      <c r="C6677"/>
      <c r="D6677"/>
      <c r="E6677"/>
      <c r="AH6677"/>
      <c r="BG6677"/>
    </row>
    <row r="6678" spans="3:59" ht="15" x14ac:dyDescent="0.25">
      <c r="C6678"/>
      <c r="D6678"/>
      <c r="E6678"/>
      <c r="AH6678"/>
      <c r="BG6678"/>
    </row>
    <row r="6679" spans="3:59" ht="15" x14ac:dyDescent="0.25">
      <c r="C6679"/>
      <c r="D6679"/>
      <c r="E6679"/>
      <c r="AH6679"/>
      <c r="BG6679"/>
    </row>
    <row r="6680" spans="3:59" ht="15" x14ac:dyDescent="0.25">
      <c r="C6680"/>
      <c r="D6680"/>
      <c r="E6680"/>
      <c r="AH6680"/>
      <c r="BG6680"/>
    </row>
    <row r="6681" spans="3:59" ht="15" x14ac:dyDescent="0.25">
      <c r="C6681"/>
      <c r="D6681"/>
      <c r="E6681"/>
      <c r="AH6681"/>
      <c r="BG6681"/>
    </row>
    <row r="6682" spans="3:59" ht="15" x14ac:dyDescent="0.25">
      <c r="C6682"/>
      <c r="D6682"/>
      <c r="E6682"/>
      <c r="AH6682"/>
      <c r="BG6682"/>
    </row>
    <row r="6683" spans="3:59" ht="15" x14ac:dyDescent="0.25">
      <c r="C6683"/>
      <c r="D6683"/>
      <c r="E6683"/>
      <c r="AH6683"/>
      <c r="BG6683"/>
    </row>
    <row r="6684" spans="3:59" ht="15" x14ac:dyDescent="0.25">
      <c r="C6684"/>
      <c r="D6684"/>
      <c r="E6684"/>
      <c r="AH6684"/>
      <c r="BG6684"/>
    </row>
    <row r="6685" spans="3:59" ht="15" x14ac:dyDescent="0.25">
      <c r="C6685"/>
      <c r="D6685"/>
      <c r="E6685"/>
      <c r="AH6685"/>
      <c r="BG6685"/>
    </row>
    <row r="6686" spans="3:59" ht="15" x14ac:dyDescent="0.25">
      <c r="C6686"/>
      <c r="D6686"/>
      <c r="E6686"/>
      <c r="AH6686"/>
      <c r="BG6686"/>
    </row>
    <row r="6687" spans="3:59" ht="15" x14ac:dyDescent="0.25">
      <c r="C6687"/>
      <c r="D6687"/>
      <c r="E6687"/>
      <c r="AH6687"/>
      <c r="BG6687"/>
    </row>
    <row r="6688" spans="3:59" ht="15" x14ac:dyDescent="0.25">
      <c r="C6688"/>
      <c r="D6688"/>
      <c r="E6688"/>
      <c r="AH6688"/>
      <c r="BG6688"/>
    </row>
    <row r="6689" spans="3:59" ht="15" x14ac:dyDescent="0.25">
      <c r="C6689"/>
      <c r="D6689"/>
      <c r="E6689"/>
      <c r="AH6689"/>
      <c r="BG6689"/>
    </row>
    <row r="6690" spans="3:59" ht="15" x14ac:dyDescent="0.25">
      <c r="C6690"/>
      <c r="D6690"/>
      <c r="E6690"/>
      <c r="AH6690"/>
      <c r="BG6690"/>
    </row>
    <row r="6691" spans="3:59" ht="15" x14ac:dyDescent="0.25">
      <c r="C6691"/>
      <c r="D6691"/>
      <c r="E6691"/>
      <c r="AH6691"/>
      <c r="BG6691"/>
    </row>
    <row r="6692" spans="3:59" ht="15" x14ac:dyDescent="0.25">
      <c r="C6692"/>
      <c r="D6692"/>
      <c r="E6692"/>
      <c r="AH6692"/>
      <c r="BG6692"/>
    </row>
    <row r="6693" spans="3:59" ht="15" x14ac:dyDescent="0.25">
      <c r="C6693"/>
      <c r="D6693"/>
      <c r="E6693"/>
      <c r="AH6693"/>
      <c r="BG6693"/>
    </row>
    <row r="6694" spans="3:59" ht="15" x14ac:dyDescent="0.25">
      <c r="C6694"/>
      <c r="D6694"/>
      <c r="E6694"/>
      <c r="AH6694"/>
      <c r="BG6694"/>
    </row>
    <row r="6695" spans="3:59" ht="15" x14ac:dyDescent="0.25">
      <c r="C6695"/>
      <c r="D6695"/>
      <c r="E6695"/>
      <c r="AH6695"/>
      <c r="BG6695"/>
    </row>
    <row r="6696" spans="3:59" ht="15" x14ac:dyDescent="0.25">
      <c r="C6696"/>
      <c r="D6696"/>
      <c r="E6696"/>
      <c r="AH6696"/>
      <c r="BG6696"/>
    </row>
    <row r="6697" spans="3:59" ht="15" x14ac:dyDescent="0.25">
      <c r="C6697"/>
      <c r="D6697"/>
      <c r="E6697"/>
      <c r="AH6697"/>
      <c r="BG6697"/>
    </row>
    <row r="6698" spans="3:59" ht="15" x14ac:dyDescent="0.25">
      <c r="C6698"/>
      <c r="D6698"/>
      <c r="E6698"/>
      <c r="AH6698"/>
      <c r="BG6698"/>
    </row>
    <row r="6699" spans="3:59" ht="15" x14ac:dyDescent="0.25">
      <c r="C6699"/>
      <c r="D6699"/>
      <c r="E6699"/>
      <c r="AH6699"/>
      <c r="BG6699"/>
    </row>
    <row r="6700" spans="3:59" ht="15" x14ac:dyDescent="0.25">
      <c r="C6700"/>
      <c r="D6700"/>
      <c r="E6700"/>
      <c r="AH6700"/>
      <c r="BG6700"/>
    </row>
    <row r="6701" spans="3:59" ht="15" x14ac:dyDescent="0.25">
      <c r="C6701"/>
      <c r="D6701"/>
      <c r="E6701"/>
      <c r="AH6701"/>
      <c r="BG6701"/>
    </row>
    <row r="6702" spans="3:59" ht="15" x14ac:dyDescent="0.25">
      <c r="C6702"/>
      <c r="D6702"/>
      <c r="E6702"/>
      <c r="AH6702"/>
      <c r="BG6702"/>
    </row>
    <row r="6703" spans="3:59" ht="15" x14ac:dyDescent="0.25">
      <c r="C6703"/>
      <c r="D6703"/>
      <c r="E6703"/>
      <c r="AH6703"/>
      <c r="BG6703"/>
    </row>
    <row r="6704" spans="3:59" ht="15" x14ac:dyDescent="0.25">
      <c r="C6704"/>
      <c r="D6704"/>
      <c r="E6704"/>
      <c r="AH6704"/>
      <c r="BG6704"/>
    </row>
    <row r="6705" spans="3:59" ht="15" x14ac:dyDescent="0.25">
      <c r="C6705"/>
      <c r="D6705"/>
      <c r="E6705"/>
      <c r="AH6705"/>
      <c r="BG6705"/>
    </row>
    <row r="6706" spans="3:59" ht="15" x14ac:dyDescent="0.25">
      <c r="C6706"/>
      <c r="D6706"/>
      <c r="E6706"/>
      <c r="AH6706"/>
      <c r="BG6706"/>
    </row>
    <row r="6707" spans="3:59" ht="15" x14ac:dyDescent="0.25">
      <c r="C6707"/>
      <c r="D6707"/>
      <c r="E6707"/>
      <c r="AH6707"/>
      <c r="BG6707"/>
    </row>
    <row r="6708" spans="3:59" ht="15" x14ac:dyDescent="0.25">
      <c r="C6708"/>
      <c r="D6708"/>
      <c r="E6708"/>
      <c r="AH6708"/>
      <c r="BG6708"/>
    </row>
    <row r="6709" spans="3:59" ht="15" x14ac:dyDescent="0.25">
      <c r="C6709"/>
      <c r="D6709"/>
      <c r="E6709"/>
      <c r="AH6709"/>
      <c r="BG6709"/>
    </row>
    <row r="6710" spans="3:59" ht="15" x14ac:dyDescent="0.25">
      <c r="C6710"/>
      <c r="D6710"/>
      <c r="E6710"/>
      <c r="AH6710"/>
      <c r="BG6710"/>
    </row>
    <row r="6711" spans="3:59" ht="15" x14ac:dyDescent="0.25">
      <c r="C6711"/>
      <c r="D6711"/>
      <c r="E6711"/>
      <c r="AH6711"/>
      <c r="BG6711"/>
    </row>
    <row r="6712" spans="3:59" ht="15" x14ac:dyDescent="0.25">
      <c r="C6712"/>
      <c r="D6712"/>
      <c r="E6712"/>
      <c r="AH6712"/>
      <c r="BG6712"/>
    </row>
    <row r="6713" spans="3:59" ht="15" x14ac:dyDescent="0.25">
      <c r="C6713"/>
      <c r="D6713"/>
      <c r="E6713"/>
      <c r="AH6713"/>
      <c r="BG6713"/>
    </row>
    <row r="6714" spans="3:59" ht="15" x14ac:dyDescent="0.25">
      <c r="C6714"/>
      <c r="D6714"/>
      <c r="E6714"/>
      <c r="AH6714"/>
      <c r="BG6714"/>
    </row>
    <row r="6715" spans="3:59" ht="15" x14ac:dyDescent="0.25">
      <c r="C6715"/>
      <c r="D6715"/>
      <c r="E6715"/>
      <c r="AH6715"/>
      <c r="BG6715"/>
    </row>
    <row r="6716" spans="3:59" ht="15" x14ac:dyDescent="0.25">
      <c r="C6716"/>
      <c r="D6716"/>
      <c r="E6716"/>
      <c r="AH6716"/>
      <c r="BG6716"/>
    </row>
    <row r="6717" spans="3:59" ht="15" x14ac:dyDescent="0.25">
      <c r="C6717"/>
      <c r="D6717"/>
      <c r="E6717"/>
      <c r="AH6717"/>
      <c r="BG6717"/>
    </row>
    <row r="6718" spans="3:59" ht="15" x14ac:dyDescent="0.25">
      <c r="C6718"/>
      <c r="D6718"/>
      <c r="E6718"/>
      <c r="AH6718"/>
      <c r="BG6718"/>
    </row>
    <row r="6719" spans="3:59" ht="15" x14ac:dyDescent="0.25">
      <c r="C6719"/>
      <c r="D6719"/>
      <c r="E6719"/>
      <c r="AH6719"/>
      <c r="BG6719"/>
    </row>
    <row r="6720" spans="3:59" ht="15" x14ac:dyDescent="0.25">
      <c r="C6720"/>
      <c r="D6720"/>
      <c r="E6720"/>
      <c r="AH6720"/>
      <c r="BG6720"/>
    </row>
    <row r="6721" spans="3:59" ht="15" x14ac:dyDescent="0.25">
      <c r="C6721"/>
      <c r="D6721"/>
      <c r="E6721"/>
      <c r="AH6721"/>
      <c r="BG6721"/>
    </row>
    <row r="6722" spans="3:59" ht="15" x14ac:dyDescent="0.25">
      <c r="C6722"/>
      <c r="D6722"/>
      <c r="E6722"/>
      <c r="AH6722"/>
      <c r="BG6722"/>
    </row>
    <row r="6723" spans="3:59" ht="15" x14ac:dyDescent="0.25">
      <c r="C6723"/>
      <c r="D6723"/>
      <c r="E6723"/>
      <c r="AH6723"/>
      <c r="BG6723"/>
    </row>
    <row r="6724" spans="3:59" ht="15" x14ac:dyDescent="0.25">
      <c r="C6724"/>
      <c r="D6724"/>
      <c r="E6724"/>
      <c r="AH6724"/>
      <c r="BG6724"/>
    </row>
    <row r="6725" spans="3:59" ht="15" x14ac:dyDescent="0.25">
      <c r="C6725"/>
      <c r="D6725"/>
      <c r="E6725"/>
      <c r="AH6725"/>
      <c r="BG6725"/>
    </row>
    <row r="6726" spans="3:59" ht="15" x14ac:dyDescent="0.25">
      <c r="C6726"/>
      <c r="D6726"/>
      <c r="E6726"/>
      <c r="AH6726"/>
      <c r="BG6726"/>
    </row>
    <row r="6727" spans="3:59" ht="15" x14ac:dyDescent="0.25">
      <c r="C6727"/>
      <c r="D6727"/>
      <c r="E6727"/>
      <c r="AH6727"/>
      <c r="BG6727"/>
    </row>
    <row r="6728" spans="3:59" ht="15" x14ac:dyDescent="0.25">
      <c r="C6728"/>
      <c r="D6728"/>
      <c r="E6728"/>
      <c r="AH6728"/>
      <c r="BG6728"/>
    </row>
    <row r="6729" spans="3:59" ht="15" x14ac:dyDescent="0.25">
      <c r="C6729"/>
      <c r="D6729"/>
      <c r="E6729"/>
      <c r="AH6729"/>
      <c r="BG6729"/>
    </row>
    <row r="6730" spans="3:59" ht="15" x14ac:dyDescent="0.25">
      <c r="C6730"/>
      <c r="D6730"/>
      <c r="E6730"/>
      <c r="AH6730"/>
      <c r="BG6730"/>
    </row>
    <row r="6731" spans="3:59" ht="15" x14ac:dyDescent="0.25">
      <c r="C6731"/>
      <c r="D6731"/>
      <c r="E6731"/>
      <c r="AH6731"/>
      <c r="BG6731"/>
    </row>
    <row r="6732" spans="3:59" ht="15" x14ac:dyDescent="0.25">
      <c r="C6732"/>
      <c r="D6732"/>
      <c r="E6732"/>
      <c r="AH6732"/>
      <c r="BG6732"/>
    </row>
    <row r="6733" spans="3:59" ht="15" x14ac:dyDescent="0.25">
      <c r="C6733"/>
      <c r="D6733"/>
      <c r="E6733"/>
      <c r="AH6733"/>
      <c r="BG6733"/>
    </row>
    <row r="6734" spans="3:59" ht="15" x14ac:dyDescent="0.25">
      <c r="C6734"/>
      <c r="D6734"/>
      <c r="E6734"/>
      <c r="AH6734"/>
      <c r="BG6734"/>
    </row>
    <row r="6735" spans="3:59" ht="15" x14ac:dyDescent="0.25">
      <c r="C6735"/>
      <c r="D6735"/>
      <c r="E6735"/>
      <c r="AH6735"/>
      <c r="BG6735"/>
    </row>
    <row r="6736" spans="3:59" ht="15" x14ac:dyDescent="0.25">
      <c r="C6736"/>
      <c r="D6736"/>
      <c r="E6736"/>
      <c r="AH6736"/>
      <c r="BG6736"/>
    </row>
    <row r="6737" spans="3:59" ht="15" x14ac:dyDescent="0.25">
      <c r="C6737"/>
      <c r="D6737"/>
      <c r="E6737"/>
      <c r="AH6737"/>
      <c r="BG6737"/>
    </row>
    <row r="6738" spans="3:59" ht="15" x14ac:dyDescent="0.25">
      <c r="C6738"/>
      <c r="D6738"/>
      <c r="E6738"/>
      <c r="AH6738"/>
      <c r="BG6738"/>
    </row>
    <row r="6739" spans="3:59" ht="15" x14ac:dyDescent="0.25">
      <c r="C6739"/>
      <c r="D6739"/>
      <c r="E6739"/>
      <c r="AH6739"/>
      <c r="BG6739"/>
    </row>
    <row r="6740" spans="3:59" ht="15" x14ac:dyDescent="0.25">
      <c r="C6740"/>
      <c r="D6740"/>
      <c r="E6740"/>
      <c r="AH6740"/>
      <c r="BG6740"/>
    </row>
    <row r="6741" spans="3:59" ht="15" x14ac:dyDescent="0.25">
      <c r="C6741"/>
      <c r="D6741"/>
      <c r="E6741"/>
      <c r="AH6741"/>
      <c r="BG6741"/>
    </row>
    <row r="6742" spans="3:59" ht="15" x14ac:dyDescent="0.25">
      <c r="C6742"/>
      <c r="D6742"/>
      <c r="E6742"/>
      <c r="AH6742"/>
      <c r="BG6742"/>
    </row>
    <row r="6743" spans="3:59" ht="15" x14ac:dyDescent="0.25">
      <c r="C6743"/>
      <c r="D6743"/>
      <c r="E6743"/>
      <c r="AH6743"/>
      <c r="BG6743"/>
    </row>
    <row r="6744" spans="3:59" ht="15" x14ac:dyDescent="0.25">
      <c r="C6744"/>
      <c r="D6744"/>
      <c r="E6744"/>
      <c r="AH6744"/>
      <c r="BG6744"/>
    </row>
    <row r="6745" spans="3:59" ht="15" x14ac:dyDescent="0.25">
      <c r="C6745"/>
      <c r="D6745"/>
      <c r="E6745"/>
      <c r="AH6745"/>
      <c r="BG6745"/>
    </row>
    <row r="6746" spans="3:59" ht="15" x14ac:dyDescent="0.25">
      <c r="C6746"/>
      <c r="D6746"/>
      <c r="E6746"/>
      <c r="AH6746"/>
      <c r="BG6746"/>
    </row>
    <row r="6747" spans="3:59" ht="15" x14ac:dyDescent="0.25">
      <c r="C6747"/>
      <c r="D6747"/>
      <c r="E6747"/>
      <c r="AH6747"/>
      <c r="BG6747"/>
    </row>
    <row r="6748" spans="3:59" ht="15" x14ac:dyDescent="0.25">
      <c r="C6748"/>
      <c r="D6748"/>
      <c r="E6748"/>
      <c r="AH6748"/>
      <c r="BG6748"/>
    </row>
    <row r="6749" spans="3:59" ht="15" x14ac:dyDescent="0.25">
      <c r="C6749"/>
      <c r="D6749"/>
      <c r="E6749"/>
      <c r="AH6749"/>
      <c r="BG6749"/>
    </row>
    <row r="6750" spans="3:59" ht="15" x14ac:dyDescent="0.25">
      <c r="C6750"/>
      <c r="D6750"/>
      <c r="E6750"/>
      <c r="AH6750"/>
      <c r="BG6750"/>
    </row>
    <row r="6751" spans="3:59" ht="15" x14ac:dyDescent="0.25">
      <c r="C6751"/>
      <c r="D6751"/>
      <c r="E6751"/>
      <c r="AH6751"/>
      <c r="BG6751"/>
    </row>
    <row r="6752" spans="3:59" ht="15" x14ac:dyDescent="0.25">
      <c r="C6752"/>
      <c r="D6752"/>
      <c r="E6752"/>
      <c r="AH6752"/>
      <c r="BG6752"/>
    </row>
    <row r="6753" spans="3:59" ht="15" x14ac:dyDescent="0.25">
      <c r="C6753"/>
      <c r="D6753"/>
      <c r="E6753"/>
      <c r="AH6753"/>
      <c r="BG6753"/>
    </row>
    <row r="6754" spans="3:59" ht="15" x14ac:dyDescent="0.25">
      <c r="C6754"/>
      <c r="D6754"/>
      <c r="E6754"/>
      <c r="AH6754"/>
      <c r="BG6754"/>
    </row>
    <row r="6755" spans="3:59" ht="15" x14ac:dyDescent="0.25">
      <c r="C6755"/>
      <c r="D6755"/>
      <c r="E6755"/>
      <c r="AH6755"/>
      <c r="BG6755"/>
    </row>
    <row r="6756" spans="3:59" ht="15" x14ac:dyDescent="0.25">
      <c r="C6756"/>
      <c r="D6756"/>
      <c r="E6756"/>
      <c r="AH6756"/>
      <c r="BG6756"/>
    </row>
    <row r="6757" spans="3:59" ht="15" x14ac:dyDescent="0.25">
      <c r="C6757"/>
      <c r="D6757"/>
      <c r="E6757"/>
      <c r="AH6757"/>
      <c r="BG6757"/>
    </row>
    <row r="6758" spans="3:59" ht="15" x14ac:dyDescent="0.25">
      <c r="C6758"/>
      <c r="D6758"/>
      <c r="E6758"/>
      <c r="AH6758"/>
      <c r="BG6758"/>
    </row>
    <row r="6759" spans="3:59" ht="15" x14ac:dyDescent="0.25">
      <c r="C6759"/>
      <c r="D6759"/>
      <c r="E6759"/>
      <c r="AH6759"/>
      <c r="BG6759"/>
    </row>
    <row r="6760" spans="3:59" ht="15" x14ac:dyDescent="0.25">
      <c r="C6760"/>
      <c r="D6760"/>
      <c r="E6760"/>
      <c r="AH6760"/>
      <c r="BG6760"/>
    </row>
    <row r="6761" spans="3:59" ht="15" x14ac:dyDescent="0.25">
      <c r="C6761"/>
      <c r="D6761"/>
      <c r="E6761"/>
      <c r="AH6761"/>
      <c r="BG6761"/>
    </row>
    <row r="6762" spans="3:59" ht="15" x14ac:dyDescent="0.25">
      <c r="C6762"/>
      <c r="D6762"/>
      <c r="E6762"/>
      <c r="AH6762"/>
      <c r="BG6762"/>
    </row>
    <row r="6763" spans="3:59" ht="15" x14ac:dyDescent="0.25">
      <c r="C6763"/>
      <c r="D6763"/>
      <c r="E6763"/>
      <c r="AH6763"/>
      <c r="BG6763"/>
    </row>
    <row r="6764" spans="3:59" ht="15" x14ac:dyDescent="0.25">
      <c r="C6764"/>
      <c r="D6764"/>
      <c r="E6764"/>
      <c r="AH6764"/>
      <c r="BG6764"/>
    </row>
    <row r="6765" spans="3:59" ht="15" x14ac:dyDescent="0.25">
      <c r="C6765"/>
      <c r="D6765"/>
      <c r="E6765"/>
      <c r="AH6765"/>
      <c r="BG6765"/>
    </row>
    <row r="6766" spans="3:59" ht="15" x14ac:dyDescent="0.25">
      <c r="C6766"/>
      <c r="D6766"/>
      <c r="E6766"/>
      <c r="AH6766"/>
      <c r="BG6766"/>
    </row>
    <row r="6767" spans="3:59" ht="15" x14ac:dyDescent="0.25">
      <c r="C6767"/>
      <c r="D6767"/>
      <c r="E6767"/>
      <c r="AH6767"/>
      <c r="BG6767"/>
    </row>
    <row r="6768" spans="3:59" ht="15" x14ac:dyDescent="0.25">
      <c r="C6768"/>
      <c r="D6768"/>
      <c r="E6768"/>
      <c r="AH6768"/>
      <c r="BG6768"/>
    </row>
    <row r="6769" spans="3:59" ht="15" x14ac:dyDescent="0.25">
      <c r="C6769"/>
      <c r="D6769"/>
      <c r="E6769"/>
      <c r="AH6769"/>
      <c r="BG6769"/>
    </row>
    <row r="6770" spans="3:59" ht="15" x14ac:dyDescent="0.25">
      <c r="C6770"/>
      <c r="D6770"/>
      <c r="E6770"/>
      <c r="AH6770"/>
      <c r="BG6770"/>
    </row>
    <row r="6771" spans="3:59" ht="15" x14ac:dyDescent="0.25">
      <c r="C6771"/>
      <c r="D6771"/>
      <c r="E6771"/>
      <c r="AH6771"/>
      <c r="BG6771"/>
    </row>
    <row r="6772" spans="3:59" ht="15" x14ac:dyDescent="0.25">
      <c r="C6772"/>
      <c r="D6772"/>
      <c r="E6772"/>
      <c r="AH6772"/>
      <c r="BG6772"/>
    </row>
    <row r="6773" spans="3:59" ht="15" x14ac:dyDescent="0.25">
      <c r="C6773"/>
      <c r="D6773"/>
      <c r="E6773"/>
      <c r="AH6773"/>
      <c r="BG6773"/>
    </row>
    <row r="6774" spans="3:59" ht="15" x14ac:dyDescent="0.25">
      <c r="C6774"/>
      <c r="D6774"/>
      <c r="E6774"/>
      <c r="AH6774"/>
      <c r="BG6774"/>
    </row>
    <row r="6775" spans="3:59" ht="15" x14ac:dyDescent="0.25">
      <c r="C6775"/>
      <c r="D6775"/>
      <c r="E6775"/>
      <c r="AH6775"/>
      <c r="BG6775"/>
    </row>
    <row r="6776" spans="3:59" ht="15" x14ac:dyDescent="0.25">
      <c r="C6776"/>
      <c r="D6776"/>
      <c r="E6776"/>
      <c r="AH6776"/>
      <c r="BG6776"/>
    </row>
    <row r="6777" spans="3:59" ht="15" x14ac:dyDescent="0.25">
      <c r="C6777"/>
      <c r="D6777"/>
      <c r="E6777"/>
      <c r="AH6777"/>
      <c r="BG6777"/>
    </row>
    <row r="6778" spans="3:59" ht="15" x14ac:dyDescent="0.25">
      <c r="C6778"/>
      <c r="D6778"/>
      <c r="E6778"/>
      <c r="AH6778"/>
      <c r="BG6778"/>
    </row>
    <row r="6779" spans="3:59" ht="15" x14ac:dyDescent="0.25">
      <c r="C6779"/>
      <c r="D6779"/>
      <c r="E6779"/>
      <c r="AH6779"/>
      <c r="BG6779"/>
    </row>
    <row r="6780" spans="3:59" ht="15" x14ac:dyDescent="0.25">
      <c r="C6780"/>
      <c r="D6780"/>
      <c r="E6780"/>
      <c r="AH6780"/>
      <c r="BG6780"/>
    </row>
    <row r="6781" spans="3:59" ht="15" x14ac:dyDescent="0.25">
      <c r="C6781"/>
      <c r="D6781"/>
      <c r="E6781"/>
      <c r="AH6781"/>
      <c r="BG6781"/>
    </row>
    <row r="6782" spans="3:59" ht="15" x14ac:dyDescent="0.25">
      <c r="C6782"/>
      <c r="D6782"/>
      <c r="E6782"/>
      <c r="AH6782"/>
      <c r="BG6782"/>
    </row>
    <row r="6783" spans="3:59" ht="15" x14ac:dyDescent="0.25">
      <c r="C6783"/>
      <c r="D6783"/>
      <c r="E6783"/>
      <c r="AH6783"/>
      <c r="BG6783"/>
    </row>
    <row r="6784" spans="3:59" ht="15" x14ac:dyDescent="0.25">
      <c r="C6784"/>
      <c r="D6784"/>
      <c r="E6784"/>
      <c r="AH6784"/>
      <c r="BG6784"/>
    </row>
    <row r="6785" spans="3:59" ht="15" x14ac:dyDescent="0.25">
      <c r="C6785"/>
      <c r="D6785"/>
      <c r="E6785"/>
      <c r="AH6785"/>
      <c r="BG6785"/>
    </row>
    <row r="6786" spans="3:59" ht="15" x14ac:dyDescent="0.25">
      <c r="C6786"/>
      <c r="D6786"/>
      <c r="E6786"/>
      <c r="AH6786"/>
      <c r="BG6786"/>
    </row>
    <row r="6787" spans="3:59" ht="15" x14ac:dyDescent="0.25">
      <c r="C6787"/>
      <c r="D6787"/>
      <c r="E6787"/>
      <c r="AH6787"/>
      <c r="BG6787"/>
    </row>
    <row r="6788" spans="3:59" ht="15" x14ac:dyDescent="0.25">
      <c r="C6788"/>
      <c r="D6788"/>
      <c r="E6788"/>
      <c r="AH6788"/>
      <c r="BG6788"/>
    </row>
    <row r="6789" spans="3:59" ht="15" x14ac:dyDescent="0.25">
      <c r="C6789"/>
      <c r="D6789"/>
      <c r="E6789"/>
      <c r="AH6789"/>
      <c r="BG6789"/>
    </row>
    <row r="6790" spans="3:59" ht="15" x14ac:dyDescent="0.25">
      <c r="C6790"/>
      <c r="D6790"/>
      <c r="E6790"/>
      <c r="AH6790"/>
      <c r="BG6790"/>
    </row>
    <row r="6791" spans="3:59" ht="15" x14ac:dyDescent="0.25">
      <c r="C6791"/>
      <c r="D6791"/>
      <c r="E6791"/>
      <c r="AH6791"/>
      <c r="BG6791"/>
    </row>
    <row r="6792" spans="3:59" ht="15" x14ac:dyDescent="0.25">
      <c r="C6792"/>
      <c r="D6792"/>
      <c r="E6792"/>
      <c r="AH6792"/>
      <c r="BG6792"/>
    </row>
    <row r="6793" spans="3:59" ht="15" x14ac:dyDescent="0.25">
      <c r="C6793"/>
      <c r="D6793"/>
      <c r="E6793"/>
      <c r="AH6793"/>
      <c r="BG6793"/>
    </row>
    <row r="6794" spans="3:59" ht="15" x14ac:dyDescent="0.25">
      <c r="C6794"/>
      <c r="D6794"/>
      <c r="E6794"/>
      <c r="AH6794"/>
      <c r="BG6794"/>
    </row>
    <row r="6795" spans="3:59" ht="15" x14ac:dyDescent="0.25">
      <c r="C6795"/>
      <c r="D6795"/>
      <c r="E6795"/>
      <c r="AH6795"/>
      <c r="BG6795"/>
    </row>
    <row r="6796" spans="3:59" ht="15" x14ac:dyDescent="0.25">
      <c r="C6796"/>
      <c r="D6796"/>
      <c r="E6796"/>
      <c r="AH6796"/>
      <c r="BG6796"/>
    </row>
    <row r="6797" spans="3:59" ht="15" x14ac:dyDescent="0.25">
      <c r="C6797"/>
      <c r="D6797"/>
      <c r="E6797"/>
      <c r="AH6797"/>
      <c r="BG6797"/>
    </row>
    <row r="6798" spans="3:59" ht="15" x14ac:dyDescent="0.25">
      <c r="C6798"/>
      <c r="D6798"/>
      <c r="E6798"/>
      <c r="AH6798"/>
      <c r="BG6798"/>
    </row>
    <row r="6799" spans="3:59" ht="15" x14ac:dyDescent="0.25">
      <c r="C6799"/>
      <c r="D6799"/>
      <c r="E6799"/>
      <c r="AH6799"/>
      <c r="BG6799"/>
    </row>
    <row r="6800" spans="3:59" ht="15" x14ac:dyDescent="0.25">
      <c r="C6800"/>
      <c r="D6800"/>
      <c r="E6800"/>
      <c r="AH6800"/>
      <c r="BG6800"/>
    </row>
    <row r="6801" spans="3:59" ht="15" x14ac:dyDescent="0.25">
      <c r="C6801"/>
      <c r="D6801"/>
      <c r="E6801"/>
      <c r="AH6801"/>
      <c r="BG6801"/>
    </row>
    <row r="6802" spans="3:59" ht="15" x14ac:dyDescent="0.25">
      <c r="C6802"/>
      <c r="D6802"/>
      <c r="E6802"/>
      <c r="AH6802"/>
      <c r="BG6802"/>
    </row>
    <row r="6803" spans="3:59" ht="15" x14ac:dyDescent="0.25">
      <c r="C6803"/>
      <c r="D6803"/>
      <c r="E6803"/>
      <c r="AH6803"/>
      <c r="BG6803"/>
    </row>
    <row r="6804" spans="3:59" ht="15" x14ac:dyDescent="0.25">
      <c r="C6804"/>
      <c r="D6804"/>
      <c r="E6804"/>
      <c r="AH6804"/>
      <c r="BG6804"/>
    </row>
    <row r="6805" spans="3:59" ht="15" x14ac:dyDescent="0.25">
      <c r="C6805"/>
      <c r="D6805"/>
      <c r="E6805"/>
      <c r="AH6805"/>
      <c r="BG6805"/>
    </row>
    <row r="6806" spans="3:59" ht="15" x14ac:dyDescent="0.25">
      <c r="C6806"/>
      <c r="D6806"/>
      <c r="E6806"/>
      <c r="AH6806"/>
      <c r="BG6806"/>
    </row>
    <row r="6807" spans="3:59" ht="15" x14ac:dyDescent="0.25">
      <c r="C6807"/>
      <c r="D6807"/>
      <c r="E6807"/>
      <c r="AH6807"/>
      <c r="BG6807"/>
    </row>
    <row r="6808" spans="3:59" ht="15" x14ac:dyDescent="0.25">
      <c r="C6808"/>
      <c r="D6808"/>
      <c r="E6808"/>
      <c r="AH6808"/>
      <c r="BG6808"/>
    </row>
    <row r="6809" spans="3:59" ht="15" x14ac:dyDescent="0.25">
      <c r="C6809"/>
      <c r="D6809"/>
      <c r="E6809"/>
      <c r="AH6809"/>
      <c r="BG6809"/>
    </row>
    <row r="6810" spans="3:59" ht="15" x14ac:dyDescent="0.25">
      <c r="C6810"/>
      <c r="D6810"/>
      <c r="E6810"/>
      <c r="AH6810"/>
      <c r="BG6810"/>
    </row>
    <row r="6811" spans="3:59" ht="15" x14ac:dyDescent="0.25">
      <c r="C6811"/>
      <c r="D6811"/>
      <c r="E6811"/>
      <c r="AH6811"/>
      <c r="BG6811"/>
    </row>
    <row r="6812" spans="3:59" ht="15" x14ac:dyDescent="0.25">
      <c r="C6812"/>
      <c r="D6812"/>
      <c r="E6812"/>
      <c r="AH6812"/>
      <c r="BG6812"/>
    </row>
    <row r="6813" spans="3:59" ht="15" x14ac:dyDescent="0.25">
      <c r="C6813"/>
      <c r="D6813"/>
      <c r="E6813"/>
      <c r="AH6813"/>
      <c r="BG6813"/>
    </row>
    <row r="6814" spans="3:59" ht="15" x14ac:dyDescent="0.25">
      <c r="C6814"/>
      <c r="D6814"/>
      <c r="E6814"/>
      <c r="AH6814"/>
      <c r="BG6814"/>
    </row>
    <row r="6815" spans="3:59" ht="15" x14ac:dyDescent="0.25">
      <c r="C6815"/>
      <c r="D6815"/>
      <c r="E6815"/>
      <c r="AH6815"/>
      <c r="BG6815"/>
    </row>
    <row r="6816" spans="3:59" ht="15" x14ac:dyDescent="0.25">
      <c r="C6816"/>
      <c r="D6816"/>
      <c r="E6816"/>
      <c r="AH6816"/>
      <c r="BG6816"/>
    </row>
    <row r="6817" spans="3:59" ht="15" x14ac:dyDescent="0.25">
      <c r="C6817"/>
      <c r="D6817"/>
      <c r="E6817"/>
      <c r="AH6817"/>
      <c r="BG6817"/>
    </row>
    <row r="6818" spans="3:59" ht="15" x14ac:dyDescent="0.25">
      <c r="C6818"/>
      <c r="D6818"/>
      <c r="E6818"/>
      <c r="AH6818"/>
      <c r="BG6818"/>
    </row>
    <row r="6819" spans="3:59" ht="15" x14ac:dyDescent="0.25">
      <c r="C6819"/>
      <c r="D6819"/>
      <c r="E6819"/>
      <c r="AH6819"/>
      <c r="BG6819"/>
    </row>
    <row r="6820" spans="3:59" ht="15" x14ac:dyDescent="0.25">
      <c r="C6820"/>
      <c r="D6820"/>
      <c r="E6820"/>
      <c r="AH6820"/>
      <c r="BG6820"/>
    </row>
    <row r="6821" spans="3:59" ht="15" x14ac:dyDescent="0.25">
      <c r="C6821"/>
      <c r="D6821"/>
      <c r="E6821"/>
      <c r="AH6821"/>
      <c r="BG6821"/>
    </row>
    <row r="6822" spans="3:59" ht="15" x14ac:dyDescent="0.25">
      <c r="C6822"/>
      <c r="D6822"/>
      <c r="E6822"/>
      <c r="AH6822"/>
      <c r="BG6822"/>
    </row>
    <row r="6823" spans="3:59" ht="15" x14ac:dyDescent="0.25">
      <c r="C6823"/>
      <c r="D6823"/>
      <c r="E6823"/>
      <c r="AH6823"/>
      <c r="BG6823"/>
    </row>
    <row r="6824" spans="3:59" ht="15" x14ac:dyDescent="0.25">
      <c r="C6824"/>
      <c r="D6824"/>
      <c r="E6824"/>
      <c r="AH6824"/>
      <c r="BG6824"/>
    </row>
    <row r="6825" spans="3:59" ht="15" x14ac:dyDescent="0.25">
      <c r="C6825"/>
      <c r="D6825"/>
      <c r="E6825"/>
      <c r="AH6825"/>
      <c r="BG6825"/>
    </row>
    <row r="6826" spans="3:59" ht="15" x14ac:dyDescent="0.25">
      <c r="C6826"/>
      <c r="D6826"/>
      <c r="E6826"/>
      <c r="AH6826"/>
      <c r="BG6826"/>
    </row>
    <row r="6827" spans="3:59" ht="15" x14ac:dyDescent="0.25">
      <c r="C6827"/>
      <c r="D6827"/>
      <c r="E6827"/>
      <c r="AH6827"/>
      <c r="BG6827"/>
    </row>
    <row r="6828" spans="3:59" ht="15" x14ac:dyDescent="0.25">
      <c r="C6828"/>
      <c r="D6828"/>
      <c r="E6828"/>
      <c r="AH6828"/>
      <c r="BG6828"/>
    </row>
    <row r="6829" spans="3:59" ht="15" x14ac:dyDescent="0.25">
      <c r="C6829"/>
      <c r="D6829"/>
      <c r="E6829"/>
      <c r="AH6829"/>
      <c r="BG6829"/>
    </row>
    <row r="6830" spans="3:59" ht="15" x14ac:dyDescent="0.25">
      <c r="C6830"/>
      <c r="D6830"/>
      <c r="E6830"/>
      <c r="AH6830"/>
      <c r="BG6830"/>
    </row>
    <row r="6831" spans="3:59" ht="15" x14ac:dyDescent="0.25">
      <c r="C6831"/>
      <c r="D6831"/>
      <c r="E6831"/>
      <c r="AH6831"/>
      <c r="BG6831"/>
    </row>
    <row r="6832" spans="3:59" ht="15" x14ac:dyDescent="0.25">
      <c r="C6832"/>
      <c r="D6832"/>
      <c r="E6832"/>
      <c r="AH6832"/>
      <c r="BG6832"/>
    </row>
    <row r="6833" spans="3:59" ht="15" x14ac:dyDescent="0.25">
      <c r="C6833"/>
      <c r="D6833"/>
      <c r="E6833"/>
      <c r="AH6833"/>
      <c r="BG6833"/>
    </row>
    <row r="6834" spans="3:59" ht="15" x14ac:dyDescent="0.25">
      <c r="C6834"/>
      <c r="D6834"/>
      <c r="E6834"/>
      <c r="AH6834"/>
      <c r="BG6834"/>
    </row>
    <row r="6835" spans="3:59" ht="15" x14ac:dyDescent="0.25">
      <c r="C6835"/>
      <c r="D6835"/>
      <c r="E6835"/>
      <c r="AH6835"/>
      <c r="BG6835"/>
    </row>
    <row r="6836" spans="3:59" ht="15" x14ac:dyDescent="0.25">
      <c r="C6836"/>
      <c r="D6836"/>
      <c r="E6836"/>
      <c r="AH6836"/>
      <c r="BG6836"/>
    </row>
    <row r="6837" spans="3:59" ht="15" x14ac:dyDescent="0.25">
      <c r="C6837"/>
      <c r="D6837"/>
      <c r="E6837"/>
      <c r="AH6837"/>
      <c r="BG6837"/>
    </row>
    <row r="6838" spans="3:59" ht="15" x14ac:dyDescent="0.25">
      <c r="C6838"/>
      <c r="D6838"/>
      <c r="E6838"/>
      <c r="AH6838"/>
      <c r="BG6838"/>
    </row>
    <row r="6839" spans="3:59" ht="15" x14ac:dyDescent="0.25">
      <c r="C6839"/>
      <c r="D6839"/>
      <c r="E6839"/>
      <c r="AH6839"/>
      <c r="BG6839"/>
    </row>
    <row r="6840" spans="3:59" ht="15" x14ac:dyDescent="0.25">
      <c r="C6840"/>
      <c r="D6840"/>
      <c r="E6840"/>
      <c r="AH6840"/>
      <c r="BG6840"/>
    </row>
    <row r="6841" spans="3:59" ht="15" x14ac:dyDescent="0.25">
      <c r="C6841"/>
      <c r="D6841"/>
      <c r="E6841"/>
      <c r="AH6841"/>
      <c r="BG6841"/>
    </row>
    <row r="6842" spans="3:59" ht="15" x14ac:dyDescent="0.25">
      <c r="C6842"/>
      <c r="D6842"/>
      <c r="E6842"/>
      <c r="AH6842"/>
      <c r="BG6842"/>
    </row>
    <row r="6843" spans="3:59" ht="15" x14ac:dyDescent="0.25">
      <c r="C6843"/>
      <c r="D6843"/>
      <c r="E6843"/>
      <c r="AH6843"/>
      <c r="BG6843"/>
    </row>
    <row r="6844" spans="3:59" ht="15" x14ac:dyDescent="0.25">
      <c r="C6844"/>
      <c r="D6844"/>
      <c r="E6844"/>
      <c r="AH6844"/>
      <c r="BG6844"/>
    </row>
    <row r="6845" spans="3:59" ht="15" x14ac:dyDescent="0.25">
      <c r="C6845"/>
      <c r="D6845"/>
      <c r="E6845"/>
      <c r="AH6845"/>
      <c r="BG6845"/>
    </row>
    <row r="6846" spans="3:59" ht="15" x14ac:dyDescent="0.25">
      <c r="C6846"/>
      <c r="D6846"/>
      <c r="E6846"/>
      <c r="AH6846"/>
      <c r="BG6846"/>
    </row>
    <row r="6847" spans="3:59" ht="15" x14ac:dyDescent="0.25">
      <c r="C6847"/>
      <c r="D6847"/>
      <c r="E6847"/>
      <c r="AH6847"/>
      <c r="BG6847"/>
    </row>
    <row r="6848" spans="3:59" ht="15" x14ac:dyDescent="0.25">
      <c r="C6848"/>
      <c r="D6848"/>
      <c r="E6848"/>
      <c r="AH6848"/>
      <c r="BG6848"/>
    </row>
    <row r="6849" spans="3:59" ht="15" x14ac:dyDescent="0.25">
      <c r="C6849"/>
      <c r="D6849"/>
      <c r="E6849"/>
      <c r="AH6849"/>
      <c r="BG6849"/>
    </row>
    <row r="6850" spans="3:59" ht="15" x14ac:dyDescent="0.25">
      <c r="C6850"/>
      <c r="D6850"/>
      <c r="E6850"/>
      <c r="AH6850"/>
      <c r="BG6850"/>
    </row>
    <row r="6851" spans="3:59" ht="15" x14ac:dyDescent="0.25">
      <c r="C6851"/>
      <c r="D6851"/>
      <c r="E6851"/>
      <c r="AH6851"/>
      <c r="BG6851"/>
    </row>
    <row r="6852" spans="3:59" ht="15" x14ac:dyDescent="0.25">
      <c r="C6852"/>
      <c r="D6852"/>
      <c r="E6852"/>
      <c r="AH6852"/>
      <c r="BG6852"/>
    </row>
    <row r="6853" spans="3:59" ht="15" x14ac:dyDescent="0.25">
      <c r="C6853"/>
      <c r="D6853"/>
      <c r="E6853"/>
      <c r="AH6853"/>
      <c r="BG6853"/>
    </row>
    <row r="6854" spans="3:59" ht="15" x14ac:dyDescent="0.25">
      <c r="C6854"/>
      <c r="D6854"/>
      <c r="E6854"/>
      <c r="AH6854"/>
      <c r="BG6854"/>
    </row>
    <row r="6855" spans="3:59" ht="15" x14ac:dyDescent="0.25">
      <c r="C6855"/>
      <c r="D6855"/>
      <c r="E6855"/>
      <c r="AH6855"/>
      <c r="BG6855"/>
    </row>
    <row r="6856" spans="3:59" ht="15" x14ac:dyDescent="0.25">
      <c r="C6856"/>
      <c r="D6856"/>
      <c r="E6856"/>
      <c r="AH6856"/>
      <c r="BG6856"/>
    </row>
    <row r="6857" spans="3:59" ht="15" x14ac:dyDescent="0.25">
      <c r="C6857"/>
      <c r="D6857"/>
      <c r="E6857"/>
      <c r="AH6857"/>
      <c r="BG6857"/>
    </row>
    <row r="6858" spans="3:59" ht="15" x14ac:dyDescent="0.25">
      <c r="C6858"/>
      <c r="D6858"/>
      <c r="E6858"/>
      <c r="AH6858"/>
      <c r="BG6858"/>
    </row>
    <row r="6859" spans="3:59" ht="15" x14ac:dyDescent="0.25">
      <c r="C6859"/>
      <c r="D6859"/>
      <c r="E6859"/>
      <c r="AH6859"/>
      <c r="BG6859"/>
    </row>
    <row r="6860" spans="3:59" ht="15" x14ac:dyDescent="0.25">
      <c r="C6860"/>
      <c r="D6860"/>
      <c r="E6860"/>
      <c r="AH6860"/>
      <c r="BG6860"/>
    </row>
    <row r="6861" spans="3:59" ht="15" x14ac:dyDescent="0.25">
      <c r="C6861"/>
      <c r="D6861"/>
      <c r="E6861"/>
      <c r="AH6861"/>
      <c r="BG6861"/>
    </row>
    <row r="6862" spans="3:59" ht="15" x14ac:dyDescent="0.25">
      <c r="C6862"/>
      <c r="D6862"/>
      <c r="E6862"/>
      <c r="AH6862"/>
      <c r="BG6862"/>
    </row>
    <row r="6863" spans="3:59" ht="15" x14ac:dyDescent="0.25">
      <c r="C6863"/>
      <c r="D6863"/>
      <c r="E6863"/>
      <c r="AH6863"/>
      <c r="BG6863"/>
    </row>
    <row r="6864" spans="3:59" ht="15" x14ac:dyDescent="0.25">
      <c r="C6864"/>
      <c r="D6864"/>
      <c r="E6864"/>
      <c r="AH6864"/>
      <c r="BG6864"/>
    </row>
    <row r="6865" spans="3:59" ht="15" x14ac:dyDescent="0.25">
      <c r="C6865"/>
      <c r="D6865"/>
      <c r="E6865"/>
      <c r="AH6865"/>
      <c r="BG6865"/>
    </row>
    <row r="6866" spans="3:59" ht="15" x14ac:dyDescent="0.25">
      <c r="C6866"/>
      <c r="D6866"/>
      <c r="E6866"/>
      <c r="AH6866"/>
      <c r="BG6866"/>
    </row>
    <row r="6867" spans="3:59" ht="15" x14ac:dyDescent="0.25">
      <c r="C6867"/>
      <c r="D6867"/>
      <c r="E6867"/>
      <c r="AH6867"/>
      <c r="BG6867"/>
    </row>
    <row r="6868" spans="3:59" ht="15" x14ac:dyDescent="0.25">
      <c r="C6868"/>
      <c r="D6868"/>
      <c r="E6868"/>
      <c r="AH6868"/>
      <c r="BG6868"/>
    </row>
    <row r="6869" spans="3:59" ht="15" x14ac:dyDescent="0.25">
      <c r="C6869"/>
      <c r="D6869"/>
      <c r="E6869"/>
      <c r="AH6869"/>
      <c r="BG6869"/>
    </row>
    <row r="6870" spans="3:59" ht="15" x14ac:dyDescent="0.25">
      <c r="C6870"/>
      <c r="D6870"/>
      <c r="E6870"/>
      <c r="AH6870"/>
      <c r="BG6870"/>
    </row>
    <row r="6871" spans="3:59" ht="15" x14ac:dyDescent="0.25">
      <c r="C6871"/>
      <c r="D6871"/>
      <c r="E6871"/>
      <c r="AH6871"/>
      <c r="BG6871"/>
    </row>
    <row r="6872" spans="3:59" ht="15" x14ac:dyDescent="0.25">
      <c r="C6872"/>
      <c r="D6872"/>
      <c r="E6872"/>
      <c r="AH6872"/>
      <c r="BG6872"/>
    </row>
    <row r="6873" spans="3:59" ht="15" x14ac:dyDescent="0.25">
      <c r="C6873"/>
      <c r="D6873"/>
      <c r="E6873"/>
      <c r="AH6873"/>
      <c r="BG6873"/>
    </row>
    <row r="6874" spans="3:59" ht="15" x14ac:dyDescent="0.25">
      <c r="C6874"/>
      <c r="D6874"/>
      <c r="E6874"/>
      <c r="AH6874"/>
      <c r="BG6874"/>
    </row>
    <row r="6875" spans="3:59" ht="15" x14ac:dyDescent="0.25">
      <c r="C6875"/>
      <c r="D6875"/>
      <c r="E6875"/>
      <c r="AH6875"/>
      <c r="BG6875"/>
    </row>
    <row r="6876" spans="3:59" ht="15" x14ac:dyDescent="0.25">
      <c r="C6876"/>
      <c r="D6876"/>
      <c r="E6876"/>
      <c r="AH6876"/>
      <c r="BG6876"/>
    </row>
    <row r="6877" spans="3:59" ht="15" x14ac:dyDescent="0.25">
      <c r="C6877"/>
      <c r="D6877"/>
      <c r="E6877"/>
      <c r="AH6877"/>
      <c r="BG6877"/>
    </row>
    <row r="6878" spans="3:59" ht="15" x14ac:dyDescent="0.25">
      <c r="C6878"/>
      <c r="D6878"/>
      <c r="E6878"/>
      <c r="AH6878"/>
      <c r="BG6878"/>
    </row>
    <row r="6879" spans="3:59" ht="15" x14ac:dyDescent="0.25">
      <c r="C6879"/>
      <c r="D6879"/>
      <c r="E6879"/>
      <c r="AH6879"/>
      <c r="BG6879"/>
    </row>
    <row r="6880" spans="3:59" ht="15" x14ac:dyDescent="0.25">
      <c r="C6880"/>
      <c r="D6880"/>
      <c r="E6880"/>
      <c r="AH6880"/>
      <c r="BG6880"/>
    </row>
    <row r="6881" spans="3:59" ht="15" x14ac:dyDescent="0.25">
      <c r="C6881"/>
      <c r="D6881"/>
      <c r="E6881"/>
      <c r="AH6881"/>
      <c r="BG6881"/>
    </row>
    <row r="6882" spans="3:59" ht="15" x14ac:dyDescent="0.25">
      <c r="C6882"/>
      <c r="D6882"/>
      <c r="E6882"/>
      <c r="AH6882"/>
      <c r="BG6882"/>
    </row>
    <row r="6883" spans="3:59" ht="15" x14ac:dyDescent="0.25">
      <c r="C6883"/>
      <c r="D6883"/>
      <c r="E6883"/>
      <c r="AH6883"/>
      <c r="BG6883"/>
    </row>
    <row r="6884" spans="3:59" ht="15" x14ac:dyDescent="0.25">
      <c r="C6884"/>
      <c r="D6884"/>
      <c r="E6884"/>
      <c r="AH6884"/>
      <c r="BG6884"/>
    </row>
    <row r="6885" spans="3:59" ht="15" x14ac:dyDescent="0.25">
      <c r="C6885"/>
      <c r="D6885"/>
      <c r="E6885"/>
      <c r="AH6885"/>
      <c r="BG6885"/>
    </row>
    <row r="6886" spans="3:59" ht="15" x14ac:dyDescent="0.25">
      <c r="C6886"/>
      <c r="D6886"/>
      <c r="E6886"/>
      <c r="AH6886"/>
      <c r="BG6886"/>
    </row>
    <row r="6887" spans="3:59" ht="15" x14ac:dyDescent="0.25">
      <c r="C6887"/>
      <c r="D6887"/>
      <c r="E6887"/>
      <c r="AH6887"/>
      <c r="BG6887"/>
    </row>
    <row r="6888" spans="3:59" ht="15" x14ac:dyDescent="0.25">
      <c r="C6888"/>
      <c r="D6888"/>
      <c r="E6888"/>
      <c r="AH6888"/>
      <c r="BG6888"/>
    </row>
    <row r="6889" spans="3:59" ht="15" x14ac:dyDescent="0.25">
      <c r="C6889"/>
      <c r="D6889"/>
      <c r="E6889"/>
      <c r="AH6889"/>
      <c r="BG6889"/>
    </row>
    <row r="6890" spans="3:59" ht="15" x14ac:dyDescent="0.25">
      <c r="C6890"/>
      <c r="D6890"/>
      <c r="E6890"/>
      <c r="AH6890"/>
      <c r="BG6890"/>
    </row>
    <row r="6891" spans="3:59" ht="15" x14ac:dyDescent="0.25">
      <c r="C6891"/>
      <c r="D6891"/>
      <c r="E6891"/>
      <c r="AH6891"/>
      <c r="BG6891"/>
    </row>
    <row r="6892" spans="3:59" ht="15" x14ac:dyDescent="0.25">
      <c r="C6892"/>
      <c r="D6892"/>
      <c r="E6892"/>
      <c r="AH6892"/>
      <c r="BG6892"/>
    </row>
    <row r="6893" spans="3:59" ht="15" x14ac:dyDescent="0.25">
      <c r="C6893"/>
      <c r="D6893"/>
      <c r="E6893"/>
      <c r="AH6893"/>
      <c r="BG6893"/>
    </row>
    <row r="6894" spans="3:59" ht="15" x14ac:dyDescent="0.25">
      <c r="C6894"/>
      <c r="D6894"/>
      <c r="E6894"/>
      <c r="AH6894"/>
      <c r="BG6894"/>
    </row>
    <row r="6895" spans="3:59" ht="15" x14ac:dyDescent="0.25">
      <c r="C6895"/>
      <c r="D6895"/>
      <c r="E6895"/>
      <c r="AH6895"/>
      <c r="BG6895"/>
    </row>
    <row r="6896" spans="3:59" ht="15" x14ac:dyDescent="0.25">
      <c r="C6896"/>
      <c r="D6896"/>
      <c r="E6896"/>
      <c r="AH6896"/>
      <c r="BG6896"/>
    </row>
    <row r="6897" spans="3:59" ht="15" x14ac:dyDescent="0.25">
      <c r="C6897"/>
      <c r="D6897"/>
      <c r="E6897"/>
      <c r="AH6897"/>
      <c r="BG6897"/>
    </row>
    <row r="6898" spans="3:59" ht="15" x14ac:dyDescent="0.25">
      <c r="C6898"/>
      <c r="D6898"/>
      <c r="E6898"/>
      <c r="AH6898"/>
      <c r="BG6898"/>
    </row>
    <row r="6899" spans="3:59" ht="15" x14ac:dyDescent="0.25">
      <c r="C6899"/>
      <c r="D6899"/>
      <c r="E6899"/>
      <c r="AH6899"/>
      <c r="BG6899"/>
    </row>
    <row r="6900" spans="3:59" ht="15" x14ac:dyDescent="0.25">
      <c r="C6900"/>
      <c r="D6900"/>
      <c r="E6900"/>
      <c r="AH6900"/>
      <c r="BG6900"/>
    </row>
    <row r="6901" spans="3:59" ht="15" x14ac:dyDescent="0.25">
      <c r="C6901"/>
      <c r="D6901"/>
      <c r="E6901"/>
      <c r="AH6901"/>
      <c r="BG6901"/>
    </row>
    <row r="6902" spans="3:59" ht="15" x14ac:dyDescent="0.25">
      <c r="C6902"/>
      <c r="D6902"/>
      <c r="E6902"/>
      <c r="AH6902"/>
      <c r="BG6902"/>
    </row>
    <row r="6903" spans="3:59" ht="15" x14ac:dyDescent="0.25">
      <c r="C6903"/>
      <c r="D6903"/>
      <c r="E6903"/>
      <c r="AH6903"/>
      <c r="BG6903"/>
    </row>
    <row r="6904" spans="3:59" ht="15" x14ac:dyDescent="0.25">
      <c r="C6904"/>
      <c r="D6904"/>
      <c r="E6904"/>
      <c r="AH6904"/>
      <c r="BG6904"/>
    </row>
    <row r="6905" spans="3:59" ht="15" x14ac:dyDescent="0.25">
      <c r="C6905"/>
      <c r="D6905"/>
      <c r="E6905"/>
      <c r="AH6905"/>
      <c r="BG6905"/>
    </row>
    <row r="6906" spans="3:59" ht="15" x14ac:dyDescent="0.25">
      <c r="C6906"/>
      <c r="D6906"/>
      <c r="E6906"/>
      <c r="AH6906"/>
      <c r="BG6906"/>
    </row>
    <row r="6907" spans="3:59" ht="15" x14ac:dyDescent="0.25">
      <c r="C6907"/>
      <c r="D6907"/>
      <c r="E6907"/>
      <c r="AH6907"/>
      <c r="BG6907"/>
    </row>
    <row r="6908" spans="3:59" ht="15" x14ac:dyDescent="0.25">
      <c r="C6908"/>
      <c r="D6908"/>
      <c r="E6908"/>
      <c r="AH6908"/>
      <c r="BG6908"/>
    </row>
    <row r="6909" spans="3:59" ht="15" x14ac:dyDescent="0.25">
      <c r="C6909"/>
      <c r="D6909"/>
      <c r="E6909"/>
      <c r="AH6909"/>
      <c r="BG6909"/>
    </row>
    <row r="6910" spans="3:59" ht="15" x14ac:dyDescent="0.25">
      <c r="C6910"/>
      <c r="D6910"/>
      <c r="E6910"/>
      <c r="AH6910"/>
      <c r="BG6910"/>
    </row>
    <row r="6911" spans="3:59" ht="15" x14ac:dyDescent="0.25">
      <c r="C6911"/>
      <c r="D6911"/>
      <c r="E6911"/>
      <c r="AH6911"/>
      <c r="BG6911"/>
    </row>
    <row r="6912" spans="3:59" ht="15" x14ac:dyDescent="0.25">
      <c r="C6912"/>
      <c r="D6912"/>
      <c r="E6912"/>
      <c r="AH6912"/>
      <c r="BG6912"/>
    </row>
    <row r="6913" spans="3:59" ht="15" x14ac:dyDescent="0.25">
      <c r="C6913"/>
      <c r="D6913"/>
      <c r="E6913"/>
      <c r="AH6913"/>
      <c r="BG6913"/>
    </row>
    <row r="6914" spans="3:59" ht="15" x14ac:dyDescent="0.25">
      <c r="C6914"/>
      <c r="D6914"/>
      <c r="E6914"/>
      <c r="AH6914"/>
      <c r="BG6914"/>
    </row>
    <row r="6915" spans="3:59" ht="15" x14ac:dyDescent="0.25">
      <c r="C6915"/>
      <c r="D6915"/>
      <c r="E6915"/>
      <c r="AH6915"/>
      <c r="BG6915"/>
    </row>
    <row r="6916" spans="3:59" ht="15" x14ac:dyDescent="0.25">
      <c r="C6916"/>
      <c r="D6916"/>
      <c r="E6916"/>
      <c r="AH6916"/>
      <c r="BG6916"/>
    </row>
    <row r="6917" spans="3:59" ht="15" x14ac:dyDescent="0.25">
      <c r="C6917"/>
      <c r="D6917"/>
      <c r="E6917"/>
      <c r="AH6917"/>
      <c r="BG6917"/>
    </row>
    <row r="6918" spans="3:59" ht="15" x14ac:dyDescent="0.25">
      <c r="C6918"/>
      <c r="D6918"/>
      <c r="E6918"/>
      <c r="AH6918"/>
      <c r="BG6918"/>
    </row>
    <row r="6919" spans="3:59" ht="15" x14ac:dyDescent="0.25">
      <c r="C6919"/>
      <c r="D6919"/>
      <c r="E6919"/>
      <c r="AH6919"/>
      <c r="BG6919"/>
    </row>
    <row r="6920" spans="3:59" ht="15" x14ac:dyDescent="0.25">
      <c r="C6920"/>
      <c r="D6920"/>
      <c r="E6920"/>
      <c r="AH6920"/>
      <c r="BG6920"/>
    </row>
    <row r="6921" spans="3:59" ht="15" x14ac:dyDescent="0.25">
      <c r="C6921"/>
      <c r="D6921"/>
      <c r="E6921"/>
      <c r="AH6921"/>
      <c r="BG6921"/>
    </row>
    <row r="6922" spans="3:59" ht="15" x14ac:dyDescent="0.25">
      <c r="C6922"/>
      <c r="D6922"/>
      <c r="E6922"/>
      <c r="AH6922"/>
      <c r="BG6922"/>
    </row>
    <row r="6923" spans="3:59" ht="15" x14ac:dyDescent="0.25">
      <c r="C6923"/>
      <c r="D6923"/>
      <c r="E6923"/>
      <c r="AH6923"/>
      <c r="BG6923"/>
    </row>
    <row r="6924" spans="3:59" ht="15" x14ac:dyDescent="0.25">
      <c r="C6924"/>
      <c r="D6924"/>
      <c r="E6924"/>
      <c r="AH6924"/>
      <c r="BG6924"/>
    </row>
    <row r="6925" spans="3:59" ht="15" x14ac:dyDescent="0.25">
      <c r="C6925"/>
      <c r="D6925"/>
      <c r="E6925"/>
      <c r="AH6925"/>
      <c r="BG6925"/>
    </row>
    <row r="6926" spans="3:59" ht="15" x14ac:dyDescent="0.25">
      <c r="C6926"/>
      <c r="D6926"/>
      <c r="E6926"/>
      <c r="AH6926"/>
      <c r="BG6926"/>
    </row>
    <row r="6927" spans="3:59" ht="15" x14ac:dyDescent="0.25">
      <c r="C6927"/>
      <c r="D6927"/>
      <c r="E6927"/>
      <c r="AH6927"/>
      <c r="BG6927"/>
    </row>
    <row r="6928" spans="3:59" ht="15" x14ac:dyDescent="0.25">
      <c r="C6928"/>
      <c r="D6928"/>
      <c r="E6928"/>
      <c r="AH6928"/>
      <c r="BG6928"/>
    </row>
    <row r="6929" spans="3:59" ht="15" x14ac:dyDescent="0.25">
      <c r="C6929"/>
      <c r="D6929"/>
      <c r="E6929"/>
      <c r="AH6929"/>
      <c r="BG6929"/>
    </row>
    <row r="6930" spans="3:59" ht="15" x14ac:dyDescent="0.25">
      <c r="C6930"/>
      <c r="D6930"/>
      <c r="E6930"/>
      <c r="AH6930"/>
      <c r="BG6930"/>
    </row>
    <row r="6931" spans="3:59" ht="15" x14ac:dyDescent="0.25">
      <c r="C6931"/>
      <c r="D6931"/>
      <c r="E6931"/>
      <c r="AH6931"/>
      <c r="BG6931"/>
    </row>
    <row r="6932" spans="3:59" ht="15" x14ac:dyDescent="0.25">
      <c r="C6932"/>
      <c r="D6932"/>
      <c r="E6932"/>
      <c r="AH6932"/>
      <c r="BG6932"/>
    </row>
    <row r="6933" spans="3:59" ht="15" x14ac:dyDescent="0.25">
      <c r="C6933"/>
      <c r="D6933"/>
      <c r="E6933"/>
      <c r="AH6933"/>
      <c r="BG6933"/>
    </row>
    <row r="6934" spans="3:59" ht="15" x14ac:dyDescent="0.25">
      <c r="C6934"/>
      <c r="D6934"/>
      <c r="E6934"/>
      <c r="AH6934"/>
      <c r="BG6934"/>
    </row>
    <row r="6935" spans="3:59" ht="15" x14ac:dyDescent="0.25">
      <c r="C6935"/>
      <c r="D6935"/>
      <c r="E6935"/>
      <c r="AH6935"/>
      <c r="BG6935"/>
    </row>
    <row r="6936" spans="3:59" ht="15" x14ac:dyDescent="0.25">
      <c r="C6936"/>
      <c r="D6936"/>
      <c r="E6936"/>
      <c r="AH6936"/>
      <c r="BG6936"/>
    </row>
    <row r="6937" spans="3:59" ht="15" x14ac:dyDescent="0.25">
      <c r="C6937"/>
      <c r="D6937"/>
      <c r="E6937"/>
      <c r="AH6937"/>
      <c r="BG6937"/>
    </row>
    <row r="6938" spans="3:59" ht="15" x14ac:dyDescent="0.25">
      <c r="C6938"/>
      <c r="D6938"/>
      <c r="E6938"/>
      <c r="AH6938"/>
      <c r="BG6938"/>
    </row>
    <row r="6939" spans="3:59" ht="15" x14ac:dyDescent="0.25">
      <c r="C6939"/>
      <c r="D6939"/>
      <c r="E6939"/>
      <c r="AH6939"/>
      <c r="BG6939"/>
    </row>
    <row r="6940" spans="3:59" ht="15" x14ac:dyDescent="0.25">
      <c r="C6940"/>
      <c r="D6940"/>
      <c r="E6940"/>
      <c r="AH6940"/>
      <c r="BG6940"/>
    </row>
    <row r="6941" spans="3:59" ht="15" x14ac:dyDescent="0.25">
      <c r="C6941"/>
      <c r="D6941"/>
      <c r="E6941"/>
      <c r="AH6941"/>
      <c r="BG6941"/>
    </row>
    <row r="6942" spans="3:59" ht="15" x14ac:dyDescent="0.25">
      <c r="C6942"/>
      <c r="D6942"/>
      <c r="E6942"/>
      <c r="AH6942"/>
      <c r="BG6942"/>
    </row>
    <row r="6943" spans="3:59" ht="15" x14ac:dyDescent="0.25">
      <c r="C6943"/>
      <c r="D6943"/>
      <c r="E6943"/>
      <c r="AH6943"/>
      <c r="BG6943"/>
    </row>
    <row r="6944" spans="3:59" ht="15" x14ac:dyDescent="0.25">
      <c r="C6944"/>
      <c r="D6944"/>
      <c r="E6944"/>
      <c r="AH6944"/>
      <c r="BG6944"/>
    </row>
    <row r="6945" spans="3:59" ht="15" x14ac:dyDescent="0.25">
      <c r="C6945"/>
      <c r="D6945"/>
      <c r="E6945"/>
      <c r="AH6945"/>
      <c r="BG6945"/>
    </row>
    <row r="6946" spans="3:59" ht="15" x14ac:dyDescent="0.25">
      <c r="C6946"/>
      <c r="D6946"/>
      <c r="E6946"/>
      <c r="AH6946"/>
      <c r="BG6946"/>
    </row>
    <row r="6947" spans="3:59" ht="15" x14ac:dyDescent="0.25">
      <c r="C6947"/>
      <c r="D6947"/>
      <c r="E6947"/>
      <c r="AH6947"/>
      <c r="BG6947"/>
    </row>
    <row r="6948" spans="3:59" ht="15" x14ac:dyDescent="0.25">
      <c r="C6948"/>
      <c r="D6948"/>
      <c r="E6948"/>
      <c r="AH6948"/>
      <c r="BG6948"/>
    </row>
    <row r="6949" spans="3:59" ht="15" x14ac:dyDescent="0.25">
      <c r="C6949"/>
      <c r="D6949"/>
      <c r="E6949"/>
      <c r="AH6949"/>
      <c r="BG6949"/>
    </row>
    <row r="6950" spans="3:59" ht="15" x14ac:dyDescent="0.25">
      <c r="C6950"/>
      <c r="D6950"/>
      <c r="E6950"/>
      <c r="AH6950"/>
      <c r="BG6950"/>
    </row>
    <row r="6951" spans="3:59" ht="15" x14ac:dyDescent="0.25">
      <c r="C6951"/>
      <c r="D6951"/>
      <c r="E6951"/>
      <c r="AH6951"/>
      <c r="BG6951"/>
    </row>
    <row r="6952" spans="3:59" ht="15" x14ac:dyDescent="0.25">
      <c r="C6952"/>
      <c r="D6952"/>
      <c r="E6952"/>
      <c r="AH6952"/>
      <c r="BG6952"/>
    </row>
    <row r="6953" spans="3:59" ht="15" x14ac:dyDescent="0.25">
      <c r="C6953"/>
      <c r="D6953"/>
      <c r="E6953"/>
      <c r="AH6953"/>
      <c r="BG6953"/>
    </row>
    <row r="6954" spans="3:59" ht="15" x14ac:dyDescent="0.25">
      <c r="C6954"/>
      <c r="D6954"/>
      <c r="E6954"/>
      <c r="AH6954"/>
      <c r="BG6954"/>
    </row>
    <row r="6955" spans="3:59" ht="15" x14ac:dyDescent="0.25">
      <c r="C6955"/>
      <c r="D6955"/>
      <c r="E6955"/>
      <c r="AH6955"/>
      <c r="BG6955"/>
    </row>
    <row r="6956" spans="3:59" ht="15" x14ac:dyDescent="0.25">
      <c r="C6956"/>
      <c r="D6956"/>
      <c r="E6956"/>
      <c r="AH6956"/>
      <c r="BG6956"/>
    </row>
    <row r="6957" spans="3:59" ht="15" x14ac:dyDescent="0.25">
      <c r="C6957"/>
      <c r="D6957"/>
      <c r="E6957"/>
      <c r="AH6957"/>
      <c r="BG6957"/>
    </row>
    <row r="6958" spans="3:59" ht="15" x14ac:dyDescent="0.25">
      <c r="C6958"/>
      <c r="D6958"/>
      <c r="E6958"/>
      <c r="AH6958"/>
      <c r="BG6958"/>
    </row>
    <row r="6959" spans="3:59" ht="15" x14ac:dyDescent="0.25">
      <c r="C6959"/>
      <c r="D6959"/>
      <c r="E6959"/>
      <c r="AH6959"/>
      <c r="BG6959"/>
    </row>
    <row r="6960" spans="3:59" ht="15" x14ac:dyDescent="0.25">
      <c r="C6960"/>
      <c r="D6960"/>
      <c r="E6960"/>
      <c r="AH6960"/>
      <c r="BG6960"/>
    </row>
    <row r="6961" spans="3:59" ht="15" x14ac:dyDescent="0.25">
      <c r="C6961"/>
      <c r="D6961"/>
      <c r="E6961"/>
      <c r="AH6961"/>
      <c r="BG6961"/>
    </row>
    <row r="6962" spans="3:59" ht="15" x14ac:dyDescent="0.25">
      <c r="C6962"/>
      <c r="D6962"/>
      <c r="E6962"/>
      <c r="AH6962"/>
      <c r="BG6962"/>
    </row>
    <row r="6963" spans="3:59" ht="15" x14ac:dyDescent="0.25">
      <c r="C6963"/>
      <c r="D6963"/>
      <c r="E6963"/>
      <c r="AH6963"/>
      <c r="BG6963"/>
    </row>
    <row r="6964" spans="3:59" ht="15" x14ac:dyDescent="0.25">
      <c r="C6964"/>
      <c r="D6964"/>
      <c r="E6964"/>
      <c r="AH6964"/>
      <c r="BG6964"/>
    </row>
    <row r="6965" spans="3:59" ht="15" x14ac:dyDescent="0.25">
      <c r="C6965"/>
      <c r="D6965"/>
      <c r="E6965"/>
      <c r="AH6965"/>
      <c r="BG6965"/>
    </row>
    <row r="6966" spans="3:59" ht="15" x14ac:dyDescent="0.25">
      <c r="C6966"/>
      <c r="D6966"/>
      <c r="E6966"/>
      <c r="AH6966"/>
      <c r="BG6966"/>
    </row>
    <row r="6967" spans="3:59" ht="15" x14ac:dyDescent="0.25">
      <c r="C6967"/>
      <c r="D6967"/>
      <c r="E6967"/>
      <c r="AH6967"/>
      <c r="BG6967"/>
    </row>
    <row r="6968" spans="3:59" ht="15" x14ac:dyDescent="0.25">
      <c r="C6968"/>
      <c r="D6968"/>
      <c r="E6968"/>
      <c r="AH6968"/>
      <c r="BG6968"/>
    </row>
    <row r="6969" spans="3:59" ht="15" x14ac:dyDescent="0.25">
      <c r="C6969"/>
      <c r="D6969"/>
      <c r="E6969"/>
      <c r="AH6969"/>
      <c r="BG6969"/>
    </row>
    <row r="6970" spans="3:59" ht="15" x14ac:dyDescent="0.25">
      <c r="C6970"/>
      <c r="D6970"/>
      <c r="E6970"/>
      <c r="AH6970"/>
      <c r="BG6970"/>
    </row>
    <row r="6971" spans="3:59" ht="15" x14ac:dyDescent="0.25">
      <c r="C6971"/>
      <c r="D6971"/>
      <c r="E6971"/>
      <c r="AH6971"/>
      <c r="BG6971"/>
    </row>
    <row r="6972" spans="3:59" ht="15" x14ac:dyDescent="0.25">
      <c r="C6972"/>
      <c r="D6972"/>
      <c r="E6972"/>
      <c r="AH6972"/>
      <c r="BG6972"/>
    </row>
    <row r="6973" spans="3:59" ht="15" x14ac:dyDescent="0.25">
      <c r="C6973"/>
      <c r="D6973"/>
      <c r="E6973"/>
      <c r="AH6973"/>
      <c r="BG6973"/>
    </row>
    <row r="6974" spans="3:59" ht="15" x14ac:dyDescent="0.25">
      <c r="C6974"/>
      <c r="D6974"/>
      <c r="E6974"/>
      <c r="AH6974"/>
      <c r="BG6974"/>
    </row>
    <row r="6975" spans="3:59" ht="15" x14ac:dyDescent="0.25">
      <c r="C6975"/>
      <c r="D6975"/>
      <c r="E6975"/>
      <c r="AH6975"/>
      <c r="BG6975"/>
    </row>
    <row r="6976" spans="3:59" ht="15" x14ac:dyDescent="0.25">
      <c r="C6976"/>
      <c r="D6976"/>
      <c r="E6976"/>
      <c r="AH6976"/>
      <c r="BG6976"/>
    </row>
    <row r="6977" spans="3:59" ht="15" x14ac:dyDescent="0.25">
      <c r="C6977"/>
      <c r="D6977"/>
      <c r="E6977"/>
      <c r="AH6977"/>
      <c r="BG6977"/>
    </row>
    <row r="6978" spans="3:59" ht="15" x14ac:dyDescent="0.25">
      <c r="C6978"/>
      <c r="D6978"/>
      <c r="E6978"/>
      <c r="AH6978"/>
      <c r="BG6978"/>
    </row>
    <row r="6979" spans="3:59" ht="15" x14ac:dyDescent="0.25">
      <c r="C6979"/>
      <c r="D6979"/>
      <c r="E6979"/>
      <c r="AH6979"/>
      <c r="BG6979"/>
    </row>
    <row r="6980" spans="3:59" ht="15" x14ac:dyDescent="0.25">
      <c r="C6980"/>
      <c r="D6980"/>
      <c r="E6980"/>
      <c r="AH6980"/>
      <c r="BG6980"/>
    </row>
    <row r="6981" spans="3:59" ht="15" x14ac:dyDescent="0.25">
      <c r="C6981"/>
      <c r="D6981"/>
      <c r="E6981"/>
      <c r="AH6981"/>
      <c r="BG6981"/>
    </row>
    <row r="6982" spans="3:59" ht="15" x14ac:dyDescent="0.25">
      <c r="C6982"/>
      <c r="D6982"/>
      <c r="E6982"/>
      <c r="AH6982"/>
      <c r="BG6982"/>
    </row>
    <row r="6983" spans="3:59" ht="15" x14ac:dyDescent="0.25">
      <c r="C6983"/>
      <c r="D6983"/>
      <c r="E6983"/>
      <c r="AH6983"/>
      <c r="BG6983"/>
    </row>
    <row r="6984" spans="3:59" ht="15" x14ac:dyDescent="0.25">
      <c r="C6984"/>
      <c r="D6984"/>
      <c r="E6984"/>
      <c r="AH6984"/>
      <c r="BG6984"/>
    </row>
    <row r="6985" spans="3:59" ht="15" x14ac:dyDescent="0.25">
      <c r="C6985"/>
      <c r="D6985"/>
      <c r="E6985"/>
      <c r="AH6985"/>
      <c r="BG6985"/>
    </row>
    <row r="6986" spans="3:59" ht="15" x14ac:dyDescent="0.25">
      <c r="C6986"/>
      <c r="D6986"/>
      <c r="E6986"/>
      <c r="AH6986"/>
      <c r="BG6986"/>
    </row>
    <row r="6987" spans="3:59" ht="15" x14ac:dyDescent="0.25">
      <c r="C6987"/>
      <c r="D6987"/>
      <c r="E6987"/>
      <c r="AH6987"/>
      <c r="BG6987"/>
    </row>
    <row r="6988" spans="3:59" ht="15" x14ac:dyDescent="0.25">
      <c r="C6988"/>
      <c r="D6988"/>
      <c r="E6988"/>
      <c r="AH6988"/>
      <c r="BG6988"/>
    </row>
    <row r="6989" spans="3:59" ht="15" x14ac:dyDescent="0.25">
      <c r="C6989"/>
      <c r="D6989"/>
      <c r="E6989"/>
      <c r="AH6989"/>
      <c r="BG6989"/>
    </row>
    <row r="6990" spans="3:59" ht="15" x14ac:dyDescent="0.25">
      <c r="C6990"/>
      <c r="D6990"/>
      <c r="E6990"/>
      <c r="AH6990"/>
      <c r="BG6990"/>
    </row>
    <row r="6991" spans="3:59" ht="15" x14ac:dyDescent="0.25">
      <c r="C6991"/>
      <c r="D6991"/>
      <c r="E6991"/>
      <c r="AH6991"/>
      <c r="BG6991"/>
    </row>
    <row r="6992" spans="3:59" ht="15" x14ac:dyDescent="0.25">
      <c r="C6992"/>
      <c r="D6992"/>
      <c r="E6992"/>
      <c r="AH6992"/>
      <c r="BG6992"/>
    </row>
    <row r="6993" spans="3:59" ht="15" x14ac:dyDescent="0.25">
      <c r="C6993"/>
      <c r="D6993"/>
      <c r="E6993"/>
      <c r="AH6993"/>
      <c r="BG6993"/>
    </row>
    <row r="6994" spans="3:59" ht="15" x14ac:dyDescent="0.25">
      <c r="C6994"/>
      <c r="D6994"/>
      <c r="E6994"/>
      <c r="AH6994"/>
      <c r="BG6994"/>
    </row>
    <row r="6995" spans="3:59" ht="15" x14ac:dyDescent="0.25">
      <c r="C6995"/>
      <c r="D6995"/>
      <c r="E6995"/>
      <c r="AH6995"/>
      <c r="BG6995"/>
    </row>
    <row r="6996" spans="3:59" ht="15" x14ac:dyDescent="0.25">
      <c r="C6996"/>
      <c r="D6996"/>
      <c r="E6996"/>
      <c r="AH6996"/>
      <c r="BG6996"/>
    </row>
    <row r="6997" spans="3:59" ht="15" x14ac:dyDescent="0.25">
      <c r="C6997"/>
      <c r="D6997"/>
      <c r="E6997"/>
      <c r="AH6997"/>
      <c r="BG6997"/>
    </row>
    <row r="6998" spans="3:59" ht="15" x14ac:dyDescent="0.25">
      <c r="C6998"/>
      <c r="D6998"/>
      <c r="E6998"/>
      <c r="AH6998"/>
      <c r="BG6998"/>
    </row>
    <row r="6999" spans="3:59" ht="15" x14ac:dyDescent="0.25">
      <c r="C6999"/>
      <c r="D6999"/>
      <c r="E6999"/>
      <c r="AH6999"/>
      <c r="BG6999"/>
    </row>
    <row r="7000" spans="3:59" ht="15" x14ac:dyDescent="0.25">
      <c r="C7000"/>
      <c r="D7000"/>
      <c r="E7000"/>
      <c r="AH7000"/>
      <c r="BG7000"/>
    </row>
    <row r="7001" spans="3:59" ht="15" x14ac:dyDescent="0.25">
      <c r="C7001"/>
      <c r="D7001"/>
      <c r="E7001"/>
      <c r="AH7001"/>
      <c r="BG7001"/>
    </row>
    <row r="7002" spans="3:59" ht="15" x14ac:dyDescent="0.25">
      <c r="C7002"/>
      <c r="D7002"/>
      <c r="E7002"/>
      <c r="AH7002"/>
      <c r="BG7002"/>
    </row>
    <row r="7003" spans="3:59" ht="15" x14ac:dyDescent="0.25">
      <c r="C7003"/>
      <c r="D7003"/>
      <c r="E7003"/>
      <c r="AH7003"/>
      <c r="BG7003"/>
    </row>
    <row r="7004" spans="3:59" ht="15" x14ac:dyDescent="0.25">
      <c r="C7004"/>
      <c r="D7004"/>
      <c r="E7004"/>
      <c r="AH7004"/>
      <c r="BG7004"/>
    </row>
    <row r="7005" spans="3:59" ht="15" x14ac:dyDescent="0.25">
      <c r="C7005"/>
      <c r="D7005"/>
      <c r="E7005"/>
      <c r="AH7005"/>
      <c r="BG7005"/>
    </row>
    <row r="7006" spans="3:59" ht="15" x14ac:dyDescent="0.25">
      <c r="C7006"/>
      <c r="D7006"/>
      <c r="E7006"/>
      <c r="AH7006"/>
      <c r="BG7006"/>
    </row>
    <row r="7007" spans="3:59" ht="15" x14ac:dyDescent="0.25">
      <c r="C7007"/>
      <c r="D7007"/>
      <c r="E7007"/>
      <c r="AH7007"/>
      <c r="BG7007"/>
    </row>
    <row r="7008" spans="3:59" ht="15" x14ac:dyDescent="0.25">
      <c r="C7008"/>
      <c r="D7008"/>
      <c r="E7008"/>
      <c r="AH7008"/>
      <c r="BG7008"/>
    </row>
    <row r="7009" spans="3:59" ht="15" x14ac:dyDescent="0.25">
      <c r="C7009"/>
      <c r="D7009"/>
      <c r="E7009"/>
      <c r="AH7009"/>
      <c r="BG7009"/>
    </row>
    <row r="7010" spans="3:59" ht="15" x14ac:dyDescent="0.25">
      <c r="C7010"/>
      <c r="D7010"/>
      <c r="E7010"/>
      <c r="AH7010"/>
      <c r="BG7010"/>
    </row>
    <row r="7011" spans="3:59" ht="15" x14ac:dyDescent="0.25">
      <c r="C7011"/>
      <c r="D7011"/>
      <c r="E7011"/>
      <c r="AH7011"/>
      <c r="BG7011"/>
    </row>
    <row r="7012" spans="3:59" ht="15" x14ac:dyDescent="0.25">
      <c r="C7012"/>
      <c r="D7012"/>
      <c r="E7012"/>
      <c r="AH7012"/>
      <c r="BG7012"/>
    </row>
    <row r="7013" spans="3:59" ht="15" x14ac:dyDescent="0.25">
      <c r="C7013"/>
      <c r="D7013"/>
      <c r="E7013"/>
      <c r="AH7013"/>
      <c r="BG7013"/>
    </row>
    <row r="7014" spans="3:59" ht="15" x14ac:dyDescent="0.25">
      <c r="C7014"/>
      <c r="D7014"/>
      <c r="E7014"/>
      <c r="AH7014"/>
      <c r="BG7014"/>
    </row>
    <row r="7015" spans="3:59" ht="15" x14ac:dyDescent="0.25">
      <c r="C7015"/>
      <c r="D7015"/>
      <c r="E7015"/>
      <c r="AH7015"/>
      <c r="BG7015"/>
    </row>
    <row r="7016" spans="3:59" ht="15" x14ac:dyDescent="0.25">
      <c r="C7016"/>
      <c r="D7016"/>
      <c r="E7016"/>
      <c r="AH7016"/>
      <c r="BG7016"/>
    </row>
    <row r="7017" spans="3:59" ht="15" x14ac:dyDescent="0.25">
      <c r="C7017"/>
      <c r="D7017"/>
      <c r="E7017"/>
      <c r="AH7017"/>
      <c r="BG7017"/>
    </row>
    <row r="7018" spans="3:59" ht="15" x14ac:dyDescent="0.25">
      <c r="C7018"/>
      <c r="D7018"/>
      <c r="E7018"/>
      <c r="AH7018"/>
      <c r="BG7018"/>
    </row>
    <row r="7019" spans="3:59" ht="15" x14ac:dyDescent="0.25">
      <c r="C7019"/>
      <c r="D7019"/>
      <c r="E7019"/>
      <c r="AH7019"/>
      <c r="BG7019"/>
    </row>
    <row r="7020" spans="3:59" ht="15" x14ac:dyDescent="0.25">
      <c r="C7020"/>
      <c r="D7020"/>
      <c r="E7020"/>
      <c r="AH7020"/>
      <c r="BG7020"/>
    </row>
    <row r="7021" spans="3:59" ht="15" x14ac:dyDescent="0.25">
      <c r="C7021"/>
      <c r="D7021"/>
      <c r="E7021"/>
      <c r="AH7021"/>
      <c r="BG7021"/>
    </row>
    <row r="7022" spans="3:59" ht="15" x14ac:dyDescent="0.25">
      <c r="C7022"/>
      <c r="D7022"/>
      <c r="E7022"/>
      <c r="AH7022"/>
      <c r="BG7022"/>
    </row>
    <row r="7023" spans="3:59" ht="15" x14ac:dyDescent="0.25">
      <c r="C7023"/>
      <c r="D7023"/>
      <c r="E7023"/>
      <c r="AH7023"/>
      <c r="BG7023"/>
    </row>
    <row r="7024" spans="3:59" ht="15" x14ac:dyDescent="0.25">
      <c r="C7024"/>
      <c r="D7024"/>
      <c r="E7024"/>
      <c r="AH7024"/>
      <c r="BG7024"/>
    </row>
    <row r="7025" spans="3:59" ht="15" x14ac:dyDescent="0.25">
      <c r="C7025"/>
      <c r="D7025"/>
      <c r="E7025"/>
      <c r="AH7025"/>
      <c r="BG7025"/>
    </row>
    <row r="7026" spans="3:59" ht="15" x14ac:dyDescent="0.25">
      <c r="C7026"/>
      <c r="D7026"/>
      <c r="E7026"/>
      <c r="AH7026"/>
      <c r="BG7026"/>
    </row>
    <row r="7027" spans="3:59" ht="15" x14ac:dyDescent="0.25">
      <c r="C7027"/>
      <c r="D7027"/>
      <c r="E7027"/>
      <c r="AH7027"/>
      <c r="BG7027"/>
    </row>
    <row r="7028" spans="3:59" ht="15" x14ac:dyDescent="0.25">
      <c r="C7028"/>
      <c r="D7028"/>
      <c r="E7028"/>
      <c r="AH7028"/>
      <c r="BG7028"/>
    </row>
    <row r="7029" spans="3:59" ht="15" x14ac:dyDescent="0.25">
      <c r="C7029"/>
      <c r="D7029"/>
      <c r="E7029"/>
      <c r="AH7029"/>
      <c r="BG7029"/>
    </row>
    <row r="7030" spans="3:59" ht="15" x14ac:dyDescent="0.25">
      <c r="C7030"/>
      <c r="D7030"/>
      <c r="E7030"/>
      <c r="AH7030"/>
      <c r="BG7030"/>
    </row>
    <row r="7031" spans="3:59" ht="15" x14ac:dyDescent="0.25">
      <c r="C7031"/>
      <c r="D7031"/>
      <c r="E7031"/>
      <c r="AH7031"/>
      <c r="BG7031"/>
    </row>
    <row r="7032" spans="3:59" ht="15" x14ac:dyDescent="0.25">
      <c r="C7032"/>
      <c r="D7032"/>
      <c r="E7032"/>
      <c r="AH7032"/>
      <c r="BG7032"/>
    </row>
    <row r="7033" spans="3:59" ht="15" x14ac:dyDescent="0.25">
      <c r="C7033"/>
      <c r="D7033"/>
      <c r="E7033"/>
      <c r="AH7033"/>
      <c r="BG7033"/>
    </row>
    <row r="7034" spans="3:59" ht="15" x14ac:dyDescent="0.25">
      <c r="C7034"/>
      <c r="D7034"/>
      <c r="E7034"/>
      <c r="AH7034"/>
      <c r="BG7034"/>
    </row>
    <row r="7035" spans="3:59" ht="15" x14ac:dyDescent="0.25">
      <c r="C7035"/>
      <c r="D7035"/>
      <c r="E7035"/>
      <c r="AH7035"/>
      <c r="BG7035"/>
    </row>
    <row r="7036" spans="3:59" ht="15" x14ac:dyDescent="0.25">
      <c r="C7036"/>
      <c r="D7036"/>
      <c r="E7036"/>
      <c r="AH7036"/>
      <c r="BG7036"/>
    </row>
    <row r="7037" spans="3:59" ht="15" x14ac:dyDescent="0.25">
      <c r="C7037"/>
      <c r="D7037"/>
      <c r="E7037"/>
      <c r="AH7037"/>
      <c r="BG7037"/>
    </row>
    <row r="7038" spans="3:59" ht="15" x14ac:dyDescent="0.25">
      <c r="C7038"/>
      <c r="D7038"/>
      <c r="E7038"/>
      <c r="AH7038"/>
      <c r="BG7038"/>
    </row>
    <row r="7039" spans="3:59" ht="15" x14ac:dyDescent="0.25">
      <c r="C7039"/>
      <c r="D7039"/>
      <c r="E7039"/>
      <c r="AH7039"/>
      <c r="BG7039"/>
    </row>
    <row r="7040" spans="3:59" ht="15" x14ac:dyDescent="0.25">
      <c r="C7040"/>
      <c r="D7040"/>
      <c r="E7040"/>
      <c r="AH7040"/>
      <c r="BG7040"/>
    </row>
    <row r="7041" spans="3:59" ht="15" x14ac:dyDescent="0.25">
      <c r="C7041"/>
      <c r="D7041"/>
      <c r="E7041"/>
      <c r="AH7041"/>
      <c r="BG7041"/>
    </row>
    <row r="7042" spans="3:59" ht="15" x14ac:dyDescent="0.25">
      <c r="C7042"/>
      <c r="D7042"/>
      <c r="E7042"/>
      <c r="AH7042"/>
      <c r="BG7042"/>
    </row>
    <row r="7043" spans="3:59" ht="15" x14ac:dyDescent="0.25">
      <c r="C7043"/>
      <c r="D7043"/>
      <c r="E7043"/>
      <c r="AH7043"/>
      <c r="BG7043"/>
    </row>
    <row r="7044" spans="3:59" ht="15" x14ac:dyDescent="0.25">
      <c r="C7044"/>
      <c r="D7044"/>
      <c r="E7044"/>
      <c r="AH7044"/>
      <c r="BG7044"/>
    </row>
    <row r="7045" spans="3:59" ht="15" x14ac:dyDescent="0.25">
      <c r="C7045"/>
      <c r="D7045"/>
      <c r="E7045"/>
      <c r="AH7045"/>
      <c r="BG7045"/>
    </row>
    <row r="7046" spans="3:59" ht="15" x14ac:dyDescent="0.25">
      <c r="C7046"/>
      <c r="D7046"/>
      <c r="E7046"/>
      <c r="AH7046"/>
      <c r="BG7046"/>
    </row>
    <row r="7047" spans="3:59" ht="15" x14ac:dyDescent="0.25">
      <c r="C7047"/>
      <c r="D7047"/>
      <c r="E7047"/>
      <c r="AH7047"/>
      <c r="BG7047"/>
    </row>
    <row r="7048" spans="3:59" ht="15" x14ac:dyDescent="0.25">
      <c r="C7048"/>
      <c r="D7048"/>
      <c r="E7048"/>
      <c r="AH7048"/>
      <c r="BG7048"/>
    </row>
    <row r="7049" spans="3:59" ht="15" x14ac:dyDescent="0.25">
      <c r="C7049"/>
      <c r="D7049"/>
      <c r="E7049"/>
      <c r="AH7049"/>
      <c r="BG7049"/>
    </row>
    <row r="7050" spans="3:59" ht="15" x14ac:dyDescent="0.25">
      <c r="C7050"/>
      <c r="D7050"/>
      <c r="E7050"/>
      <c r="AH7050"/>
      <c r="BG7050"/>
    </row>
    <row r="7051" spans="3:59" ht="15" x14ac:dyDescent="0.25">
      <c r="C7051"/>
      <c r="D7051"/>
      <c r="E7051"/>
      <c r="AH7051"/>
      <c r="BG7051"/>
    </row>
    <row r="7052" spans="3:59" ht="15" x14ac:dyDescent="0.25">
      <c r="C7052"/>
      <c r="D7052"/>
      <c r="E7052"/>
      <c r="AH7052"/>
      <c r="BG7052"/>
    </row>
    <row r="7053" spans="3:59" ht="15" x14ac:dyDescent="0.25">
      <c r="C7053"/>
      <c r="D7053"/>
      <c r="E7053"/>
      <c r="AH7053"/>
      <c r="BG7053"/>
    </row>
    <row r="7054" spans="3:59" ht="15" x14ac:dyDescent="0.25">
      <c r="C7054"/>
      <c r="D7054"/>
      <c r="E7054"/>
      <c r="AH7054"/>
      <c r="BG7054"/>
    </row>
    <row r="7055" spans="3:59" ht="15" x14ac:dyDescent="0.25">
      <c r="C7055"/>
      <c r="D7055"/>
      <c r="E7055"/>
      <c r="AH7055"/>
      <c r="BG7055"/>
    </row>
    <row r="7056" spans="3:59" ht="15" x14ac:dyDescent="0.25">
      <c r="C7056"/>
      <c r="D7056"/>
      <c r="E7056"/>
      <c r="AH7056"/>
      <c r="BG7056"/>
    </row>
    <row r="7057" spans="3:59" ht="15" x14ac:dyDescent="0.25">
      <c r="C7057"/>
      <c r="D7057"/>
      <c r="E7057"/>
      <c r="AH7057"/>
      <c r="BG7057"/>
    </row>
    <row r="7058" spans="3:59" ht="15" x14ac:dyDescent="0.25">
      <c r="C7058"/>
      <c r="D7058"/>
      <c r="E7058"/>
      <c r="AH7058"/>
      <c r="BG7058"/>
    </row>
    <row r="7059" spans="3:59" ht="15" x14ac:dyDescent="0.25">
      <c r="C7059"/>
      <c r="D7059"/>
      <c r="E7059"/>
      <c r="AH7059"/>
      <c r="BG7059"/>
    </row>
    <row r="7060" spans="3:59" ht="15" x14ac:dyDescent="0.25">
      <c r="C7060"/>
      <c r="D7060"/>
      <c r="E7060"/>
      <c r="AH7060"/>
      <c r="BG7060"/>
    </row>
    <row r="7061" spans="3:59" ht="15" x14ac:dyDescent="0.25">
      <c r="C7061"/>
      <c r="D7061"/>
      <c r="E7061"/>
      <c r="AH7061"/>
      <c r="BG7061"/>
    </row>
    <row r="7062" spans="3:59" ht="15" x14ac:dyDescent="0.25">
      <c r="C7062"/>
      <c r="D7062"/>
      <c r="E7062"/>
      <c r="AH7062"/>
      <c r="BG7062"/>
    </row>
    <row r="7063" spans="3:59" ht="15" x14ac:dyDescent="0.25">
      <c r="C7063"/>
      <c r="D7063"/>
      <c r="E7063"/>
      <c r="AH7063"/>
      <c r="BG7063"/>
    </row>
    <row r="7064" spans="3:59" ht="15" x14ac:dyDescent="0.25">
      <c r="C7064"/>
      <c r="D7064"/>
      <c r="E7064"/>
      <c r="AH7064"/>
      <c r="BG7064"/>
    </row>
    <row r="7065" spans="3:59" ht="15" x14ac:dyDescent="0.25">
      <c r="C7065"/>
      <c r="D7065"/>
      <c r="E7065"/>
      <c r="AH7065"/>
      <c r="BG7065"/>
    </row>
    <row r="7066" spans="3:59" ht="15" x14ac:dyDescent="0.25">
      <c r="C7066"/>
      <c r="D7066"/>
      <c r="E7066"/>
      <c r="AH7066"/>
      <c r="BG7066"/>
    </row>
    <row r="7067" spans="3:59" ht="15" x14ac:dyDescent="0.25">
      <c r="C7067"/>
      <c r="D7067"/>
      <c r="E7067"/>
      <c r="AH7067"/>
      <c r="BG7067"/>
    </row>
    <row r="7068" spans="3:59" ht="15" x14ac:dyDescent="0.25">
      <c r="C7068"/>
      <c r="D7068"/>
      <c r="E7068"/>
      <c r="AH7068"/>
      <c r="BG7068"/>
    </row>
    <row r="7069" spans="3:59" ht="15" x14ac:dyDescent="0.25">
      <c r="C7069"/>
      <c r="D7069"/>
      <c r="E7069"/>
      <c r="AH7069"/>
      <c r="BG7069"/>
    </row>
    <row r="7070" spans="3:59" ht="15" x14ac:dyDescent="0.25">
      <c r="C7070"/>
      <c r="D7070"/>
      <c r="E7070"/>
      <c r="AH7070"/>
      <c r="BG7070"/>
    </row>
    <row r="7071" spans="3:59" ht="15" x14ac:dyDescent="0.25">
      <c r="C7071"/>
      <c r="D7071"/>
      <c r="E7071"/>
      <c r="AH7071"/>
      <c r="BG7071"/>
    </row>
    <row r="7072" spans="3:59" ht="15" x14ac:dyDescent="0.25">
      <c r="C7072"/>
      <c r="D7072"/>
      <c r="E7072"/>
      <c r="AH7072"/>
      <c r="BG7072"/>
    </row>
    <row r="7073" spans="3:59" ht="15" x14ac:dyDescent="0.25">
      <c r="C7073"/>
      <c r="D7073"/>
      <c r="E7073"/>
      <c r="AH7073"/>
      <c r="BG7073"/>
    </row>
    <row r="7074" spans="3:59" ht="15" x14ac:dyDescent="0.25">
      <c r="C7074"/>
      <c r="D7074"/>
      <c r="E7074"/>
      <c r="AH7074"/>
      <c r="BG7074"/>
    </row>
    <row r="7075" spans="3:59" ht="15" x14ac:dyDescent="0.25">
      <c r="C7075"/>
      <c r="D7075"/>
      <c r="E7075"/>
      <c r="AH7075"/>
      <c r="BG7075"/>
    </row>
    <row r="7076" spans="3:59" ht="15" x14ac:dyDescent="0.25">
      <c r="C7076"/>
      <c r="D7076"/>
      <c r="E7076"/>
      <c r="AH7076"/>
      <c r="BG7076"/>
    </row>
    <row r="7077" spans="3:59" ht="15" x14ac:dyDescent="0.25">
      <c r="C7077"/>
      <c r="D7077"/>
      <c r="E7077"/>
      <c r="AH7077"/>
      <c r="BG7077"/>
    </row>
    <row r="7078" spans="3:59" ht="15" x14ac:dyDescent="0.25">
      <c r="C7078"/>
      <c r="D7078"/>
      <c r="E7078"/>
      <c r="AH7078"/>
      <c r="BG7078"/>
    </row>
    <row r="7079" spans="3:59" ht="15" x14ac:dyDescent="0.25">
      <c r="C7079"/>
      <c r="D7079"/>
      <c r="E7079"/>
      <c r="AH7079"/>
      <c r="BG7079"/>
    </row>
    <row r="7080" spans="3:59" ht="15" x14ac:dyDescent="0.25">
      <c r="C7080"/>
      <c r="D7080"/>
      <c r="E7080"/>
      <c r="AH7080"/>
      <c r="BG7080"/>
    </row>
    <row r="7081" spans="3:59" ht="15" x14ac:dyDescent="0.25">
      <c r="C7081"/>
      <c r="D7081"/>
      <c r="E7081"/>
      <c r="AH7081"/>
      <c r="BG7081"/>
    </row>
    <row r="7082" spans="3:59" ht="15" x14ac:dyDescent="0.25">
      <c r="C7082"/>
      <c r="D7082"/>
      <c r="E7082"/>
      <c r="AH7082"/>
      <c r="BG7082"/>
    </row>
    <row r="7083" spans="3:59" ht="15" x14ac:dyDescent="0.25">
      <c r="C7083"/>
      <c r="D7083"/>
      <c r="E7083"/>
      <c r="AH7083"/>
      <c r="BG7083"/>
    </row>
    <row r="7084" spans="3:59" ht="15" x14ac:dyDescent="0.25">
      <c r="C7084"/>
      <c r="D7084"/>
      <c r="E7084"/>
      <c r="AH7084"/>
      <c r="BG7084"/>
    </row>
    <row r="7085" spans="3:59" ht="15" x14ac:dyDescent="0.25">
      <c r="C7085"/>
      <c r="D7085"/>
      <c r="E7085"/>
      <c r="AH7085"/>
      <c r="BG7085"/>
    </row>
    <row r="7086" spans="3:59" ht="15" x14ac:dyDescent="0.25">
      <c r="C7086"/>
      <c r="D7086"/>
      <c r="E7086"/>
      <c r="AH7086"/>
      <c r="BG7086"/>
    </row>
    <row r="7087" spans="3:59" ht="15" x14ac:dyDescent="0.25">
      <c r="C7087"/>
      <c r="D7087"/>
      <c r="E7087"/>
      <c r="AH7087"/>
      <c r="BG7087"/>
    </row>
    <row r="7088" spans="3:59" ht="15" x14ac:dyDescent="0.25">
      <c r="C7088"/>
      <c r="D7088"/>
      <c r="E7088"/>
      <c r="AH7088"/>
      <c r="BG7088"/>
    </row>
    <row r="7089" spans="3:59" ht="15" x14ac:dyDescent="0.25">
      <c r="C7089"/>
      <c r="D7089"/>
      <c r="E7089"/>
      <c r="AH7089"/>
      <c r="BG7089"/>
    </row>
    <row r="7090" spans="3:59" ht="15" x14ac:dyDescent="0.25">
      <c r="C7090"/>
      <c r="D7090"/>
      <c r="E7090"/>
      <c r="AH7090"/>
      <c r="BG7090"/>
    </row>
    <row r="7091" spans="3:59" ht="15" x14ac:dyDescent="0.25">
      <c r="C7091"/>
      <c r="D7091"/>
      <c r="E7091"/>
      <c r="AH7091"/>
      <c r="BG7091"/>
    </row>
    <row r="7092" spans="3:59" ht="15" x14ac:dyDescent="0.25">
      <c r="C7092"/>
      <c r="D7092"/>
      <c r="E7092"/>
      <c r="AH7092"/>
      <c r="BG7092"/>
    </row>
    <row r="7093" spans="3:59" ht="15" x14ac:dyDescent="0.25">
      <c r="C7093"/>
      <c r="D7093"/>
      <c r="E7093"/>
      <c r="AH7093"/>
      <c r="BG7093"/>
    </row>
    <row r="7094" spans="3:59" ht="15" x14ac:dyDescent="0.25">
      <c r="C7094"/>
      <c r="D7094"/>
      <c r="E7094"/>
      <c r="AH7094"/>
      <c r="BG7094"/>
    </row>
    <row r="7095" spans="3:59" ht="15" x14ac:dyDescent="0.25">
      <c r="C7095"/>
      <c r="D7095"/>
      <c r="E7095"/>
      <c r="AH7095"/>
      <c r="BG7095"/>
    </row>
    <row r="7096" spans="3:59" ht="15" x14ac:dyDescent="0.25">
      <c r="C7096"/>
      <c r="D7096"/>
      <c r="E7096"/>
      <c r="AH7096"/>
      <c r="BG7096"/>
    </row>
    <row r="7097" spans="3:59" ht="15" x14ac:dyDescent="0.25">
      <c r="C7097"/>
      <c r="D7097"/>
      <c r="E7097"/>
      <c r="AH7097"/>
      <c r="BG7097"/>
    </row>
    <row r="7098" spans="3:59" ht="15" x14ac:dyDescent="0.25">
      <c r="C7098"/>
      <c r="D7098"/>
      <c r="E7098"/>
      <c r="AH7098"/>
      <c r="BG7098"/>
    </row>
    <row r="7099" spans="3:59" ht="15" x14ac:dyDescent="0.25">
      <c r="C7099"/>
      <c r="D7099"/>
      <c r="E7099"/>
      <c r="AH7099"/>
      <c r="BG7099"/>
    </row>
    <row r="7100" spans="3:59" ht="15" x14ac:dyDescent="0.25">
      <c r="C7100"/>
      <c r="D7100"/>
      <c r="E7100"/>
      <c r="AH7100"/>
      <c r="BG7100"/>
    </row>
    <row r="7101" spans="3:59" ht="15" x14ac:dyDescent="0.25">
      <c r="C7101"/>
      <c r="D7101"/>
      <c r="E7101"/>
      <c r="AH7101"/>
      <c r="BG7101"/>
    </row>
    <row r="7102" spans="3:59" ht="15" x14ac:dyDescent="0.25">
      <c r="C7102"/>
      <c r="D7102"/>
      <c r="E7102"/>
      <c r="AH7102"/>
      <c r="BG7102"/>
    </row>
    <row r="7103" spans="3:59" ht="15" x14ac:dyDescent="0.25">
      <c r="C7103"/>
      <c r="D7103"/>
      <c r="E7103"/>
      <c r="AH7103"/>
      <c r="BG7103"/>
    </row>
    <row r="7104" spans="3:59" ht="15" x14ac:dyDescent="0.25">
      <c r="C7104"/>
      <c r="D7104"/>
      <c r="E7104"/>
      <c r="AH7104"/>
      <c r="BG7104"/>
    </row>
    <row r="7105" spans="3:59" ht="15" x14ac:dyDescent="0.25">
      <c r="C7105"/>
      <c r="D7105"/>
      <c r="E7105"/>
      <c r="AH7105"/>
      <c r="BG7105"/>
    </row>
    <row r="7106" spans="3:59" ht="15" x14ac:dyDescent="0.25">
      <c r="C7106"/>
      <c r="D7106"/>
      <c r="E7106"/>
      <c r="AH7106"/>
      <c r="BG7106"/>
    </row>
    <row r="7107" spans="3:59" ht="15" x14ac:dyDescent="0.25">
      <c r="C7107"/>
      <c r="D7107"/>
      <c r="E7107"/>
      <c r="AH7107"/>
      <c r="BG7107"/>
    </row>
    <row r="7108" spans="3:59" ht="15" x14ac:dyDescent="0.25">
      <c r="C7108"/>
      <c r="D7108"/>
      <c r="E7108"/>
      <c r="AH7108"/>
      <c r="BG7108"/>
    </row>
    <row r="7109" spans="3:59" ht="15" x14ac:dyDescent="0.25">
      <c r="C7109"/>
      <c r="D7109"/>
      <c r="E7109"/>
      <c r="AH7109"/>
      <c r="BG7109"/>
    </row>
    <row r="7110" spans="3:59" ht="15" x14ac:dyDescent="0.25">
      <c r="C7110"/>
      <c r="D7110"/>
      <c r="E7110"/>
      <c r="AH7110"/>
      <c r="BG7110"/>
    </row>
    <row r="7111" spans="3:59" ht="15" x14ac:dyDescent="0.25">
      <c r="C7111"/>
      <c r="D7111"/>
      <c r="E7111"/>
      <c r="AH7111"/>
      <c r="BG7111"/>
    </row>
    <row r="7112" spans="3:59" ht="15" x14ac:dyDescent="0.25">
      <c r="C7112"/>
      <c r="D7112"/>
      <c r="E7112"/>
      <c r="AH7112"/>
      <c r="BG7112"/>
    </row>
    <row r="7113" spans="3:59" ht="15" x14ac:dyDescent="0.25">
      <c r="C7113"/>
      <c r="D7113"/>
      <c r="E7113"/>
      <c r="AH7113"/>
      <c r="BG7113"/>
    </row>
    <row r="7114" spans="3:59" ht="15" x14ac:dyDescent="0.25">
      <c r="C7114"/>
      <c r="D7114"/>
      <c r="E7114"/>
      <c r="AH7114"/>
      <c r="BG7114"/>
    </row>
    <row r="7115" spans="3:59" ht="15" x14ac:dyDescent="0.25">
      <c r="C7115"/>
      <c r="D7115"/>
      <c r="E7115"/>
      <c r="AH7115"/>
      <c r="BG7115"/>
    </row>
    <row r="7116" spans="3:59" ht="15" x14ac:dyDescent="0.25">
      <c r="C7116"/>
      <c r="D7116"/>
      <c r="E7116"/>
      <c r="AH7116"/>
      <c r="BG7116"/>
    </row>
    <row r="7117" spans="3:59" ht="15" x14ac:dyDescent="0.25">
      <c r="C7117"/>
      <c r="D7117"/>
      <c r="E7117"/>
      <c r="AH7117"/>
      <c r="BG7117"/>
    </row>
    <row r="7118" spans="3:59" ht="15" x14ac:dyDescent="0.25">
      <c r="C7118"/>
      <c r="D7118"/>
      <c r="E7118"/>
      <c r="AH7118"/>
      <c r="BG7118"/>
    </row>
    <row r="7119" spans="3:59" ht="15" x14ac:dyDescent="0.25">
      <c r="C7119"/>
      <c r="D7119"/>
      <c r="E7119"/>
      <c r="AH7119"/>
      <c r="BG7119"/>
    </row>
    <row r="7120" spans="3:59" ht="15" x14ac:dyDescent="0.25">
      <c r="C7120"/>
      <c r="D7120"/>
      <c r="E7120"/>
      <c r="AH7120"/>
      <c r="BG7120"/>
    </row>
    <row r="7121" spans="3:59" ht="15" x14ac:dyDescent="0.25">
      <c r="C7121"/>
      <c r="D7121"/>
      <c r="E7121"/>
      <c r="AH7121"/>
      <c r="BG7121"/>
    </row>
    <row r="7122" spans="3:59" ht="15" x14ac:dyDescent="0.25">
      <c r="C7122"/>
      <c r="D7122"/>
      <c r="E7122"/>
      <c r="AH7122"/>
      <c r="BG7122"/>
    </row>
    <row r="7123" spans="3:59" ht="15" x14ac:dyDescent="0.25">
      <c r="C7123"/>
      <c r="D7123"/>
      <c r="E7123"/>
      <c r="AH7123"/>
      <c r="BG7123"/>
    </row>
    <row r="7124" spans="3:59" ht="15" x14ac:dyDescent="0.25">
      <c r="C7124"/>
      <c r="D7124"/>
      <c r="E7124"/>
      <c r="AH7124"/>
      <c r="BG7124"/>
    </row>
    <row r="7125" spans="3:59" ht="15" x14ac:dyDescent="0.25">
      <c r="C7125"/>
      <c r="D7125"/>
      <c r="E7125"/>
      <c r="AH7125"/>
      <c r="BG7125"/>
    </row>
    <row r="7126" spans="3:59" ht="15" x14ac:dyDescent="0.25">
      <c r="C7126"/>
      <c r="D7126"/>
      <c r="E7126"/>
      <c r="AH7126"/>
      <c r="BG7126"/>
    </row>
    <row r="7127" spans="3:59" ht="15" x14ac:dyDescent="0.25">
      <c r="C7127"/>
      <c r="D7127"/>
      <c r="E7127"/>
      <c r="AH7127"/>
      <c r="BG7127"/>
    </row>
    <row r="7128" spans="3:59" ht="15" x14ac:dyDescent="0.25">
      <c r="C7128"/>
      <c r="D7128"/>
      <c r="E7128"/>
      <c r="AH7128"/>
      <c r="BG7128"/>
    </row>
    <row r="7129" spans="3:59" ht="15" x14ac:dyDescent="0.25">
      <c r="C7129"/>
      <c r="D7129"/>
      <c r="E7129"/>
      <c r="AH7129"/>
      <c r="BG7129"/>
    </row>
    <row r="7130" spans="3:59" ht="15" x14ac:dyDescent="0.25">
      <c r="C7130"/>
      <c r="D7130"/>
      <c r="E7130"/>
      <c r="AH7130"/>
      <c r="BG7130"/>
    </row>
    <row r="7131" spans="3:59" ht="15" x14ac:dyDescent="0.25">
      <c r="C7131"/>
      <c r="D7131"/>
      <c r="E7131"/>
      <c r="AH7131"/>
      <c r="BG7131"/>
    </row>
    <row r="7132" spans="3:59" ht="15" x14ac:dyDescent="0.25">
      <c r="C7132"/>
      <c r="D7132"/>
      <c r="E7132"/>
      <c r="AH7132"/>
      <c r="BG7132"/>
    </row>
    <row r="7133" spans="3:59" ht="15" x14ac:dyDescent="0.25">
      <c r="C7133"/>
      <c r="D7133"/>
      <c r="E7133"/>
      <c r="AH7133"/>
      <c r="BG7133"/>
    </row>
    <row r="7134" spans="3:59" ht="15" x14ac:dyDescent="0.25">
      <c r="C7134"/>
      <c r="D7134"/>
      <c r="E7134"/>
      <c r="AH7134"/>
      <c r="BG7134"/>
    </row>
    <row r="7135" spans="3:59" ht="15" x14ac:dyDescent="0.25">
      <c r="C7135"/>
      <c r="D7135"/>
      <c r="E7135"/>
      <c r="AH7135"/>
      <c r="BG7135"/>
    </row>
    <row r="7136" spans="3:59" ht="15" x14ac:dyDescent="0.25">
      <c r="C7136"/>
      <c r="D7136"/>
      <c r="E7136"/>
      <c r="AH7136"/>
      <c r="BG7136"/>
    </row>
    <row r="7137" spans="3:59" ht="15" x14ac:dyDescent="0.25">
      <c r="C7137"/>
      <c r="D7137"/>
      <c r="E7137"/>
      <c r="AH7137"/>
      <c r="BG7137"/>
    </row>
    <row r="7138" spans="3:59" ht="15" x14ac:dyDescent="0.25">
      <c r="C7138"/>
      <c r="D7138"/>
      <c r="E7138"/>
      <c r="AH7138"/>
      <c r="BG7138"/>
    </row>
    <row r="7139" spans="3:59" ht="15" x14ac:dyDescent="0.25">
      <c r="C7139"/>
      <c r="D7139"/>
      <c r="E7139"/>
      <c r="AH7139"/>
      <c r="BG7139"/>
    </row>
    <row r="7140" spans="3:59" ht="15" x14ac:dyDescent="0.25">
      <c r="C7140"/>
      <c r="D7140"/>
      <c r="E7140"/>
      <c r="AH7140"/>
      <c r="BG7140"/>
    </row>
    <row r="7141" spans="3:59" ht="15" x14ac:dyDescent="0.25">
      <c r="C7141"/>
      <c r="D7141"/>
      <c r="E7141"/>
      <c r="AH7141"/>
      <c r="BG7141"/>
    </row>
    <row r="7142" spans="3:59" ht="15" x14ac:dyDescent="0.25">
      <c r="C7142"/>
      <c r="D7142"/>
      <c r="E7142"/>
      <c r="AH7142"/>
      <c r="BG7142"/>
    </row>
    <row r="7143" spans="3:59" ht="15" x14ac:dyDescent="0.25">
      <c r="C7143"/>
      <c r="D7143"/>
      <c r="E7143"/>
      <c r="AH7143"/>
      <c r="BG7143"/>
    </row>
    <row r="7144" spans="3:59" ht="15" x14ac:dyDescent="0.25">
      <c r="C7144"/>
      <c r="D7144"/>
      <c r="E7144"/>
      <c r="AH7144"/>
      <c r="BG7144"/>
    </row>
    <row r="7145" spans="3:59" ht="15" x14ac:dyDescent="0.25">
      <c r="C7145"/>
      <c r="D7145"/>
      <c r="E7145"/>
      <c r="AH7145"/>
      <c r="BG7145"/>
    </row>
    <row r="7146" spans="3:59" ht="15" x14ac:dyDescent="0.25">
      <c r="C7146"/>
      <c r="D7146"/>
      <c r="E7146"/>
      <c r="AH7146"/>
      <c r="BG7146"/>
    </row>
    <row r="7147" spans="3:59" ht="15" x14ac:dyDescent="0.25">
      <c r="C7147"/>
      <c r="D7147"/>
      <c r="E7147"/>
      <c r="AH7147"/>
      <c r="BG7147"/>
    </row>
    <row r="7148" spans="3:59" ht="15" x14ac:dyDescent="0.25">
      <c r="C7148"/>
      <c r="D7148"/>
      <c r="E7148"/>
      <c r="AH7148"/>
      <c r="BG7148"/>
    </row>
    <row r="7149" spans="3:59" ht="15" x14ac:dyDescent="0.25">
      <c r="C7149"/>
      <c r="D7149"/>
      <c r="E7149"/>
      <c r="AH7149"/>
      <c r="BG7149"/>
    </row>
    <row r="7150" spans="3:59" ht="15" x14ac:dyDescent="0.25">
      <c r="C7150"/>
      <c r="D7150"/>
      <c r="E7150"/>
      <c r="AH7150"/>
      <c r="BG7150"/>
    </row>
    <row r="7151" spans="3:59" ht="15" x14ac:dyDescent="0.25">
      <c r="C7151"/>
      <c r="D7151"/>
      <c r="E7151"/>
      <c r="AH7151"/>
      <c r="BG7151"/>
    </row>
    <row r="7152" spans="3:59" ht="15" x14ac:dyDescent="0.25">
      <c r="C7152"/>
      <c r="D7152"/>
      <c r="E7152"/>
      <c r="AH7152"/>
      <c r="BG7152"/>
    </row>
    <row r="7153" spans="3:59" ht="15" x14ac:dyDescent="0.25">
      <c r="C7153"/>
      <c r="D7153"/>
      <c r="E7153"/>
      <c r="AH7153"/>
      <c r="BG7153"/>
    </row>
    <row r="7154" spans="3:59" ht="15" x14ac:dyDescent="0.25">
      <c r="C7154"/>
      <c r="D7154"/>
      <c r="E7154"/>
      <c r="AH7154"/>
      <c r="BG7154"/>
    </row>
    <row r="7155" spans="3:59" ht="15" x14ac:dyDescent="0.25">
      <c r="C7155"/>
      <c r="D7155"/>
      <c r="E7155"/>
      <c r="AH7155"/>
      <c r="BG7155"/>
    </row>
    <row r="7156" spans="3:59" ht="15" x14ac:dyDescent="0.25">
      <c r="C7156"/>
      <c r="D7156"/>
      <c r="E7156"/>
      <c r="AH7156"/>
      <c r="BG7156"/>
    </row>
    <row r="7157" spans="3:59" ht="15" x14ac:dyDescent="0.25">
      <c r="C7157"/>
      <c r="D7157"/>
      <c r="E7157"/>
      <c r="AH7157"/>
      <c r="BG7157"/>
    </row>
    <row r="7158" spans="3:59" ht="15" x14ac:dyDescent="0.25">
      <c r="C7158"/>
      <c r="D7158"/>
      <c r="E7158"/>
      <c r="AH7158"/>
      <c r="BG7158"/>
    </row>
    <row r="7159" spans="3:59" ht="15" x14ac:dyDescent="0.25">
      <c r="C7159"/>
      <c r="D7159"/>
      <c r="E7159"/>
      <c r="AH7159"/>
      <c r="BG7159"/>
    </row>
    <row r="7160" spans="3:59" ht="15" x14ac:dyDescent="0.25">
      <c r="C7160"/>
      <c r="D7160"/>
      <c r="E7160"/>
      <c r="AH7160"/>
      <c r="BG7160"/>
    </row>
    <row r="7161" spans="3:59" ht="15" x14ac:dyDescent="0.25">
      <c r="C7161"/>
      <c r="D7161"/>
      <c r="E7161"/>
      <c r="AH7161"/>
      <c r="BG7161"/>
    </row>
    <row r="7162" spans="3:59" ht="15" x14ac:dyDescent="0.25">
      <c r="C7162"/>
      <c r="D7162"/>
      <c r="E7162"/>
      <c r="AH7162"/>
      <c r="BG7162"/>
    </row>
    <row r="7163" spans="3:59" ht="15" x14ac:dyDescent="0.25">
      <c r="C7163"/>
      <c r="D7163"/>
      <c r="E7163"/>
      <c r="AH7163"/>
      <c r="BG7163"/>
    </row>
    <row r="7164" spans="3:59" ht="15" x14ac:dyDescent="0.25">
      <c r="C7164"/>
      <c r="D7164"/>
      <c r="E7164"/>
      <c r="AH7164"/>
      <c r="BG7164"/>
    </row>
    <row r="7165" spans="3:59" ht="15" x14ac:dyDescent="0.25">
      <c r="C7165"/>
      <c r="D7165"/>
      <c r="E7165"/>
      <c r="AH7165"/>
      <c r="BG7165"/>
    </row>
    <row r="7166" spans="3:59" ht="15" x14ac:dyDescent="0.25">
      <c r="C7166"/>
      <c r="D7166"/>
      <c r="E7166"/>
      <c r="AH7166"/>
      <c r="BG7166"/>
    </row>
    <row r="7167" spans="3:59" ht="15" x14ac:dyDescent="0.25">
      <c r="C7167"/>
      <c r="D7167"/>
      <c r="E7167"/>
      <c r="AH7167"/>
      <c r="BG7167"/>
    </row>
    <row r="7168" spans="3:59" ht="15" x14ac:dyDescent="0.25">
      <c r="C7168"/>
      <c r="D7168"/>
      <c r="E7168"/>
      <c r="AH7168"/>
      <c r="BG7168"/>
    </row>
    <row r="7169" spans="3:59" ht="15" x14ac:dyDescent="0.25">
      <c r="C7169"/>
      <c r="D7169"/>
      <c r="E7169"/>
      <c r="AH7169"/>
      <c r="BG7169"/>
    </row>
    <row r="7170" spans="3:59" ht="15" x14ac:dyDescent="0.25">
      <c r="C7170"/>
      <c r="D7170"/>
      <c r="E7170"/>
      <c r="AH7170"/>
      <c r="BG7170"/>
    </row>
    <row r="7171" spans="3:59" ht="15" x14ac:dyDescent="0.25">
      <c r="C7171"/>
      <c r="D7171"/>
      <c r="E7171"/>
      <c r="AH7171"/>
      <c r="BG7171"/>
    </row>
    <row r="7172" spans="3:59" ht="15" x14ac:dyDescent="0.25">
      <c r="C7172"/>
      <c r="D7172"/>
      <c r="E7172"/>
      <c r="AH7172"/>
      <c r="BG7172"/>
    </row>
    <row r="7173" spans="3:59" ht="15" x14ac:dyDescent="0.25">
      <c r="C7173"/>
      <c r="D7173"/>
      <c r="E7173"/>
      <c r="AH7173"/>
      <c r="BG7173"/>
    </row>
    <row r="7174" spans="3:59" ht="15" x14ac:dyDescent="0.25">
      <c r="C7174"/>
      <c r="D7174"/>
      <c r="E7174"/>
      <c r="AH7174"/>
      <c r="BG7174"/>
    </row>
    <row r="7175" spans="3:59" ht="15" x14ac:dyDescent="0.25">
      <c r="C7175"/>
      <c r="D7175"/>
      <c r="E7175"/>
      <c r="AH7175"/>
      <c r="BG7175"/>
    </row>
    <row r="7176" spans="3:59" ht="15" x14ac:dyDescent="0.25">
      <c r="C7176"/>
      <c r="D7176"/>
      <c r="E7176"/>
      <c r="AH7176"/>
      <c r="BG7176"/>
    </row>
    <row r="7177" spans="3:59" ht="15" x14ac:dyDescent="0.25">
      <c r="C7177"/>
      <c r="D7177"/>
      <c r="E7177"/>
      <c r="AH7177"/>
      <c r="BG7177"/>
    </row>
    <row r="7178" spans="3:59" ht="15" x14ac:dyDescent="0.25">
      <c r="C7178"/>
      <c r="D7178"/>
      <c r="E7178"/>
      <c r="AH7178"/>
      <c r="BG7178"/>
    </row>
    <row r="7179" spans="3:59" ht="15" x14ac:dyDescent="0.25">
      <c r="C7179"/>
      <c r="D7179"/>
      <c r="E7179"/>
      <c r="AH7179"/>
      <c r="BG7179"/>
    </row>
    <row r="7180" spans="3:59" ht="15" x14ac:dyDescent="0.25">
      <c r="C7180"/>
      <c r="D7180"/>
      <c r="E7180"/>
      <c r="AH7180"/>
      <c r="BG7180"/>
    </row>
    <row r="7181" spans="3:59" ht="15" x14ac:dyDescent="0.25">
      <c r="C7181"/>
      <c r="D7181"/>
      <c r="E7181"/>
      <c r="AH7181"/>
      <c r="BG7181"/>
    </row>
    <row r="7182" spans="3:59" ht="15" x14ac:dyDescent="0.25">
      <c r="C7182"/>
      <c r="D7182"/>
      <c r="E7182"/>
      <c r="AH7182"/>
      <c r="BG7182"/>
    </row>
    <row r="7183" spans="3:59" ht="15" x14ac:dyDescent="0.25">
      <c r="C7183"/>
      <c r="D7183"/>
      <c r="E7183"/>
      <c r="AH7183"/>
      <c r="BG7183"/>
    </row>
    <row r="7184" spans="3:59" ht="15" x14ac:dyDescent="0.25">
      <c r="C7184"/>
      <c r="D7184"/>
      <c r="E7184"/>
      <c r="AH7184"/>
      <c r="BG7184"/>
    </row>
    <row r="7185" spans="3:59" ht="15" x14ac:dyDescent="0.25">
      <c r="C7185"/>
      <c r="D7185"/>
      <c r="E7185"/>
      <c r="AH7185"/>
      <c r="BG7185"/>
    </row>
    <row r="7186" spans="3:59" ht="15" x14ac:dyDescent="0.25">
      <c r="C7186"/>
      <c r="D7186"/>
      <c r="E7186"/>
      <c r="AH7186"/>
      <c r="BG7186"/>
    </row>
    <row r="7187" spans="3:59" ht="15" x14ac:dyDescent="0.25">
      <c r="C7187"/>
      <c r="D7187"/>
      <c r="E7187"/>
      <c r="AH7187"/>
      <c r="BG7187"/>
    </row>
    <row r="7188" spans="3:59" ht="15" x14ac:dyDescent="0.25">
      <c r="C7188"/>
      <c r="D7188"/>
      <c r="E7188"/>
      <c r="AH7188"/>
      <c r="BG7188"/>
    </row>
    <row r="7189" spans="3:59" ht="15" x14ac:dyDescent="0.25">
      <c r="C7189"/>
      <c r="D7189"/>
      <c r="E7189"/>
      <c r="AH7189"/>
      <c r="BG7189"/>
    </row>
    <row r="7190" spans="3:59" ht="15" x14ac:dyDescent="0.25">
      <c r="C7190"/>
      <c r="D7190"/>
      <c r="E7190"/>
      <c r="AH7190"/>
      <c r="BG7190"/>
    </row>
    <row r="7191" spans="3:59" ht="15" x14ac:dyDescent="0.25">
      <c r="C7191"/>
      <c r="D7191"/>
      <c r="E7191"/>
      <c r="AH7191"/>
      <c r="BG7191"/>
    </row>
    <row r="7192" spans="3:59" ht="15" x14ac:dyDescent="0.25">
      <c r="C7192"/>
      <c r="D7192"/>
      <c r="E7192"/>
      <c r="AH7192"/>
      <c r="BG7192"/>
    </row>
    <row r="7193" spans="3:59" ht="15" x14ac:dyDescent="0.25">
      <c r="C7193"/>
      <c r="D7193"/>
      <c r="E7193"/>
      <c r="AH7193"/>
      <c r="BG7193"/>
    </row>
    <row r="7194" spans="3:59" ht="15" x14ac:dyDescent="0.25">
      <c r="C7194"/>
      <c r="D7194"/>
      <c r="E7194"/>
      <c r="AH7194"/>
      <c r="BG7194"/>
    </row>
    <row r="7195" spans="3:59" ht="15" x14ac:dyDescent="0.25">
      <c r="C7195"/>
      <c r="D7195"/>
      <c r="E7195"/>
      <c r="AH7195"/>
      <c r="BG7195"/>
    </row>
    <row r="7196" spans="3:59" ht="15" x14ac:dyDescent="0.25">
      <c r="C7196"/>
      <c r="D7196"/>
      <c r="E7196"/>
      <c r="AH7196"/>
      <c r="BG7196"/>
    </row>
    <row r="7197" spans="3:59" ht="15" x14ac:dyDescent="0.25">
      <c r="C7197"/>
      <c r="D7197"/>
      <c r="E7197"/>
      <c r="AH7197"/>
      <c r="BG7197"/>
    </row>
    <row r="7198" spans="3:59" ht="15" x14ac:dyDescent="0.25">
      <c r="C7198"/>
      <c r="D7198"/>
      <c r="E7198"/>
      <c r="AH7198"/>
      <c r="BG7198"/>
    </row>
    <row r="7199" spans="3:59" ht="15" x14ac:dyDescent="0.25">
      <c r="C7199"/>
      <c r="D7199"/>
      <c r="E7199"/>
      <c r="AH7199"/>
      <c r="BG7199"/>
    </row>
    <row r="7200" spans="3:59" ht="15" x14ac:dyDescent="0.25">
      <c r="C7200"/>
      <c r="D7200"/>
      <c r="E7200"/>
      <c r="AH7200"/>
      <c r="BG7200"/>
    </row>
    <row r="7201" spans="3:59" ht="15" x14ac:dyDescent="0.25">
      <c r="C7201"/>
      <c r="D7201"/>
      <c r="E7201"/>
      <c r="AH7201"/>
      <c r="BG7201"/>
    </row>
    <row r="7202" spans="3:59" ht="15" x14ac:dyDescent="0.25">
      <c r="C7202"/>
      <c r="D7202"/>
      <c r="E7202"/>
      <c r="AH7202"/>
      <c r="BG7202"/>
    </row>
    <row r="7203" spans="3:59" ht="15" x14ac:dyDescent="0.25">
      <c r="C7203"/>
      <c r="D7203"/>
      <c r="E7203"/>
      <c r="AH7203"/>
      <c r="BG7203"/>
    </row>
    <row r="7204" spans="3:59" ht="15" x14ac:dyDescent="0.25">
      <c r="C7204"/>
      <c r="D7204"/>
      <c r="E7204"/>
      <c r="AH7204"/>
      <c r="BG7204"/>
    </row>
    <row r="7205" spans="3:59" ht="15" x14ac:dyDescent="0.25">
      <c r="C7205"/>
      <c r="D7205"/>
      <c r="E7205"/>
      <c r="AH7205"/>
      <c r="BG7205"/>
    </row>
    <row r="7206" spans="3:59" ht="15" x14ac:dyDescent="0.25">
      <c r="C7206"/>
      <c r="D7206"/>
      <c r="E7206"/>
      <c r="AH7206"/>
      <c r="BG7206"/>
    </row>
    <row r="7207" spans="3:59" ht="15" x14ac:dyDescent="0.25">
      <c r="C7207"/>
      <c r="D7207"/>
      <c r="E7207"/>
      <c r="AH7207"/>
      <c r="BG7207"/>
    </row>
    <row r="7208" spans="3:59" ht="15" x14ac:dyDescent="0.25">
      <c r="C7208"/>
      <c r="D7208"/>
      <c r="E7208"/>
      <c r="AH7208"/>
      <c r="BG7208"/>
    </row>
    <row r="7209" spans="3:59" ht="15" x14ac:dyDescent="0.25">
      <c r="C7209"/>
      <c r="D7209"/>
      <c r="E7209"/>
      <c r="AH7209"/>
      <c r="BG7209"/>
    </row>
    <row r="7210" spans="3:59" ht="15" x14ac:dyDescent="0.25">
      <c r="C7210"/>
      <c r="D7210"/>
      <c r="E7210"/>
      <c r="AH7210"/>
      <c r="BG7210"/>
    </row>
    <row r="7211" spans="3:59" ht="15" x14ac:dyDescent="0.25">
      <c r="C7211"/>
      <c r="D7211"/>
      <c r="E7211"/>
      <c r="AH7211"/>
      <c r="BG7211"/>
    </row>
    <row r="7212" spans="3:59" ht="15" x14ac:dyDescent="0.25">
      <c r="C7212"/>
      <c r="D7212"/>
      <c r="E7212"/>
      <c r="AH7212"/>
      <c r="BG7212"/>
    </row>
    <row r="7213" spans="3:59" ht="15" x14ac:dyDescent="0.25">
      <c r="C7213"/>
      <c r="D7213"/>
      <c r="E7213"/>
      <c r="AH7213"/>
      <c r="BG7213"/>
    </row>
    <row r="7214" spans="3:59" ht="15" x14ac:dyDescent="0.25">
      <c r="C7214"/>
      <c r="D7214"/>
      <c r="E7214"/>
      <c r="AH7214"/>
      <c r="BG7214"/>
    </row>
    <row r="7215" spans="3:59" ht="15" x14ac:dyDescent="0.25">
      <c r="C7215"/>
      <c r="D7215"/>
      <c r="E7215"/>
      <c r="AH7215"/>
      <c r="BG7215"/>
    </row>
    <row r="7216" spans="3:59" ht="15" x14ac:dyDescent="0.25">
      <c r="C7216"/>
      <c r="D7216"/>
      <c r="E7216"/>
      <c r="AH7216"/>
      <c r="BG7216"/>
    </row>
    <row r="7217" spans="3:59" ht="15" x14ac:dyDescent="0.25">
      <c r="C7217"/>
      <c r="D7217"/>
      <c r="E7217"/>
      <c r="AH7217"/>
      <c r="BG7217"/>
    </row>
    <row r="7218" spans="3:59" ht="15" x14ac:dyDescent="0.25">
      <c r="C7218"/>
      <c r="D7218"/>
      <c r="E7218"/>
      <c r="AH7218"/>
      <c r="BG7218"/>
    </row>
    <row r="7219" spans="3:59" ht="15" x14ac:dyDescent="0.25">
      <c r="C7219"/>
      <c r="D7219"/>
      <c r="E7219"/>
      <c r="AH7219"/>
      <c r="BG7219"/>
    </row>
    <row r="7220" spans="3:59" ht="15" x14ac:dyDescent="0.25">
      <c r="C7220"/>
      <c r="D7220"/>
      <c r="E7220"/>
      <c r="AH7220"/>
      <c r="BG7220"/>
    </row>
    <row r="7221" spans="3:59" ht="15" x14ac:dyDescent="0.25">
      <c r="C7221"/>
      <c r="D7221"/>
      <c r="E7221"/>
      <c r="AH7221"/>
      <c r="BG7221"/>
    </row>
    <row r="7222" spans="3:59" ht="15" x14ac:dyDescent="0.25">
      <c r="C7222"/>
      <c r="D7222"/>
      <c r="E7222"/>
      <c r="AH7222"/>
      <c r="BG7222"/>
    </row>
    <row r="7223" spans="3:59" ht="15" x14ac:dyDescent="0.25">
      <c r="C7223"/>
      <c r="D7223"/>
      <c r="E7223"/>
      <c r="AH7223"/>
      <c r="BG7223"/>
    </row>
    <row r="7224" spans="3:59" ht="15" x14ac:dyDescent="0.25">
      <c r="C7224"/>
      <c r="D7224"/>
      <c r="E7224"/>
      <c r="AH7224"/>
      <c r="BG7224"/>
    </row>
    <row r="7225" spans="3:59" ht="15" x14ac:dyDescent="0.25">
      <c r="C7225"/>
      <c r="D7225"/>
      <c r="E7225"/>
      <c r="AH7225"/>
      <c r="BG7225"/>
    </row>
    <row r="7226" spans="3:59" ht="15" x14ac:dyDescent="0.25">
      <c r="C7226"/>
      <c r="D7226"/>
      <c r="E7226"/>
      <c r="AH7226"/>
      <c r="BG7226"/>
    </row>
    <row r="7227" spans="3:59" ht="15" x14ac:dyDescent="0.25">
      <c r="C7227"/>
      <c r="D7227"/>
      <c r="E7227"/>
      <c r="AH7227"/>
      <c r="BG7227"/>
    </row>
    <row r="7228" spans="3:59" ht="15" x14ac:dyDescent="0.25">
      <c r="C7228"/>
      <c r="D7228"/>
      <c r="E7228"/>
      <c r="AH7228"/>
      <c r="BG7228"/>
    </row>
    <row r="7229" spans="3:59" ht="15" x14ac:dyDescent="0.25">
      <c r="C7229"/>
      <c r="D7229"/>
      <c r="E7229"/>
      <c r="AH7229"/>
      <c r="BG7229"/>
    </row>
    <row r="7230" spans="3:59" ht="15" x14ac:dyDescent="0.25">
      <c r="C7230"/>
      <c r="D7230"/>
      <c r="E7230"/>
      <c r="AH7230"/>
      <c r="BG7230"/>
    </row>
    <row r="7231" spans="3:59" ht="15" x14ac:dyDescent="0.25">
      <c r="C7231"/>
      <c r="D7231"/>
      <c r="E7231"/>
      <c r="AH7231"/>
      <c r="BG7231"/>
    </row>
    <row r="7232" spans="3:59" ht="15" x14ac:dyDescent="0.25">
      <c r="C7232"/>
      <c r="D7232"/>
      <c r="E7232"/>
      <c r="AH7232"/>
      <c r="BG7232"/>
    </row>
    <row r="7233" spans="3:59" ht="15" x14ac:dyDescent="0.25">
      <c r="C7233"/>
      <c r="D7233"/>
      <c r="E7233"/>
      <c r="AH7233"/>
      <c r="BG7233"/>
    </row>
    <row r="7234" spans="3:59" ht="15" x14ac:dyDescent="0.25">
      <c r="C7234"/>
      <c r="D7234"/>
      <c r="E7234"/>
      <c r="AH7234"/>
      <c r="BG7234"/>
    </row>
    <row r="7235" spans="3:59" ht="15" x14ac:dyDescent="0.25">
      <c r="C7235"/>
      <c r="D7235"/>
      <c r="E7235"/>
      <c r="AH7235"/>
      <c r="BG7235"/>
    </row>
    <row r="7236" spans="3:59" ht="15" x14ac:dyDescent="0.25">
      <c r="C7236"/>
      <c r="D7236"/>
      <c r="E7236"/>
      <c r="AH7236"/>
      <c r="BG7236"/>
    </row>
    <row r="7237" spans="3:59" ht="15" x14ac:dyDescent="0.25">
      <c r="C7237"/>
      <c r="D7237"/>
      <c r="E7237"/>
      <c r="AH7237"/>
      <c r="BG7237"/>
    </row>
    <row r="7238" spans="3:59" ht="15" x14ac:dyDescent="0.25">
      <c r="C7238"/>
      <c r="D7238"/>
      <c r="E7238"/>
      <c r="AH7238"/>
      <c r="BG7238"/>
    </row>
    <row r="7239" spans="3:59" ht="15" x14ac:dyDescent="0.25">
      <c r="C7239"/>
      <c r="D7239"/>
      <c r="E7239"/>
      <c r="AH7239"/>
      <c r="BG7239"/>
    </row>
    <row r="7240" spans="3:59" ht="15" x14ac:dyDescent="0.25">
      <c r="C7240"/>
      <c r="D7240"/>
      <c r="E7240"/>
      <c r="AH7240"/>
      <c r="BG7240"/>
    </row>
    <row r="7241" spans="3:59" ht="15" x14ac:dyDescent="0.25">
      <c r="C7241"/>
      <c r="D7241"/>
      <c r="E7241"/>
      <c r="AH7241"/>
      <c r="BG7241"/>
    </row>
    <row r="7242" spans="3:59" ht="15" x14ac:dyDescent="0.25">
      <c r="C7242"/>
      <c r="D7242"/>
      <c r="E7242"/>
      <c r="AH7242"/>
      <c r="BG7242"/>
    </row>
    <row r="7243" spans="3:59" ht="15" x14ac:dyDescent="0.25">
      <c r="C7243"/>
      <c r="D7243"/>
      <c r="E7243"/>
      <c r="AH7243"/>
      <c r="BG7243"/>
    </row>
    <row r="7244" spans="3:59" ht="15" x14ac:dyDescent="0.25">
      <c r="C7244"/>
      <c r="D7244"/>
      <c r="E7244"/>
      <c r="AH7244"/>
      <c r="BG7244"/>
    </row>
    <row r="7245" spans="3:59" ht="15" x14ac:dyDescent="0.25">
      <c r="C7245"/>
      <c r="D7245"/>
      <c r="E7245"/>
      <c r="AH7245"/>
      <c r="BG7245"/>
    </row>
    <row r="7246" spans="3:59" ht="15" x14ac:dyDescent="0.25">
      <c r="C7246"/>
      <c r="D7246"/>
      <c r="E7246"/>
      <c r="AH7246"/>
      <c r="BG7246"/>
    </row>
    <row r="7247" spans="3:59" ht="15" x14ac:dyDescent="0.25">
      <c r="C7247"/>
      <c r="D7247"/>
      <c r="E7247"/>
      <c r="AH7247"/>
      <c r="BG7247"/>
    </row>
    <row r="7248" spans="3:59" ht="15" x14ac:dyDescent="0.25">
      <c r="C7248"/>
      <c r="D7248"/>
      <c r="E7248"/>
      <c r="AH7248"/>
      <c r="BG7248"/>
    </row>
    <row r="7249" spans="3:59" ht="15" x14ac:dyDescent="0.25">
      <c r="C7249"/>
      <c r="D7249"/>
      <c r="E7249"/>
      <c r="AH7249"/>
      <c r="BG7249"/>
    </row>
    <row r="7250" spans="3:59" ht="15" x14ac:dyDescent="0.25">
      <c r="C7250"/>
      <c r="D7250"/>
      <c r="E7250"/>
      <c r="AH7250"/>
      <c r="BG7250"/>
    </row>
    <row r="7251" spans="3:59" ht="15" x14ac:dyDescent="0.25">
      <c r="C7251"/>
      <c r="D7251"/>
      <c r="E7251"/>
      <c r="AH7251"/>
      <c r="BG7251"/>
    </row>
    <row r="7252" spans="3:59" ht="15" x14ac:dyDescent="0.25">
      <c r="C7252"/>
      <c r="D7252"/>
      <c r="E7252"/>
      <c r="AH7252"/>
      <c r="BG7252"/>
    </row>
    <row r="7253" spans="3:59" ht="15" x14ac:dyDescent="0.25">
      <c r="C7253"/>
      <c r="D7253"/>
      <c r="E7253"/>
      <c r="AH7253"/>
      <c r="BG7253"/>
    </row>
    <row r="7254" spans="3:59" ht="15" x14ac:dyDescent="0.25">
      <c r="C7254"/>
      <c r="D7254"/>
      <c r="E7254"/>
      <c r="AH7254"/>
      <c r="BG7254"/>
    </row>
    <row r="7255" spans="3:59" ht="15" x14ac:dyDescent="0.25">
      <c r="C7255"/>
      <c r="D7255"/>
      <c r="E7255"/>
      <c r="AH7255"/>
      <c r="BG7255"/>
    </row>
    <row r="7256" spans="3:59" ht="15" x14ac:dyDescent="0.25">
      <c r="C7256"/>
      <c r="D7256"/>
      <c r="E7256"/>
      <c r="AH7256"/>
      <c r="BG7256"/>
    </row>
    <row r="7257" spans="3:59" ht="15" x14ac:dyDescent="0.25">
      <c r="C7257"/>
      <c r="D7257"/>
      <c r="E7257"/>
      <c r="AH7257"/>
      <c r="BG7257"/>
    </row>
    <row r="7258" spans="3:59" ht="15" x14ac:dyDescent="0.25">
      <c r="C7258"/>
      <c r="D7258"/>
      <c r="E7258"/>
      <c r="AH7258"/>
      <c r="BG7258"/>
    </row>
    <row r="7259" spans="3:59" ht="15" x14ac:dyDescent="0.25">
      <c r="C7259"/>
      <c r="D7259"/>
      <c r="E7259"/>
      <c r="AH7259"/>
      <c r="BG7259"/>
    </row>
    <row r="7260" spans="3:59" ht="15" x14ac:dyDescent="0.25">
      <c r="C7260"/>
      <c r="D7260"/>
      <c r="E7260"/>
      <c r="AH7260"/>
      <c r="BG7260"/>
    </row>
    <row r="7261" spans="3:59" ht="15" x14ac:dyDescent="0.25">
      <c r="C7261"/>
      <c r="D7261"/>
      <c r="E7261"/>
      <c r="AH7261"/>
      <c r="BG7261"/>
    </row>
    <row r="7262" spans="3:59" ht="15" x14ac:dyDescent="0.25">
      <c r="C7262"/>
      <c r="D7262"/>
      <c r="E7262"/>
      <c r="AH7262"/>
      <c r="BG7262"/>
    </row>
    <row r="7263" spans="3:59" ht="15" x14ac:dyDescent="0.25">
      <c r="C7263"/>
      <c r="D7263"/>
      <c r="E7263"/>
      <c r="AH7263"/>
      <c r="BG7263"/>
    </row>
    <row r="7264" spans="3:59" ht="15" x14ac:dyDescent="0.25">
      <c r="C7264"/>
      <c r="D7264"/>
      <c r="E7264"/>
      <c r="AH7264"/>
      <c r="BG7264"/>
    </row>
    <row r="7265" spans="3:59" ht="15" x14ac:dyDescent="0.25">
      <c r="C7265"/>
      <c r="D7265"/>
      <c r="E7265"/>
      <c r="AH7265"/>
      <c r="BG7265"/>
    </row>
    <row r="7266" spans="3:59" ht="15" x14ac:dyDescent="0.25">
      <c r="C7266"/>
      <c r="D7266"/>
      <c r="E7266"/>
      <c r="AH7266"/>
      <c r="BG7266"/>
    </row>
    <row r="7267" spans="3:59" ht="15" x14ac:dyDescent="0.25">
      <c r="C7267"/>
      <c r="D7267"/>
      <c r="E7267"/>
      <c r="AH7267"/>
      <c r="BG7267"/>
    </row>
    <row r="7268" spans="3:59" ht="15" x14ac:dyDescent="0.25">
      <c r="C7268"/>
      <c r="D7268"/>
      <c r="E7268"/>
      <c r="AH7268"/>
      <c r="BG7268"/>
    </row>
    <row r="7269" spans="3:59" ht="15" x14ac:dyDescent="0.25">
      <c r="C7269"/>
      <c r="D7269"/>
      <c r="E7269"/>
      <c r="AH7269"/>
      <c r="BG7269"/>
    </row>
    <row r="7270" spans="3:59" ht="15" x14ac:dyDescent="0.25">
      <c r="C7270"/>
      <c r="D7270"/>
      <c r="E7270"/>
      <c r="AH7270"/>
      <c r="BG7270"/>
    </row>
    <row r="7271" spans="3:59" ht="15" x14ac:dyDescent="0.25">
      <c r="C7271"/>
      <c r="D7271"/>
      <c r="E7271"/>
      <c r="AH7271"/>
      <c r="BG7271"/>
    </row>
    <row r="7272" spans="3:59" ht="15" x14ac:dyDescent="0.25">
      <c r="C7272"/>
      <c r="D7272"/>
      <c r="E7272"/>
      <c r="AH7272"/>
      <c r="BG7272"/>
    </row>
    <row r="7273" spans="3:59" ht="15" x14ac:dyDescent="0.25">
      <c r="C7273"/>
      <c r="D7273"/>
      <c r="E7273"/>
      <c r="AH7273"/>
      <c r="BG7273"/>
    </row>
    <row r="7274" spans="3:59" ht="15" x14ac:dyDescent="0.25">
      <c r="C7274"/>
      <c r="D7274"/>
      <c r="E7274"/>
      <c r="AH7274"/>
      <c r="BG7274"/>
    </row>
    <row r="7275" spans="3:59" ht="15" x14ac:dyDescent="0.25">
      <c r="C7275"/>
      <c r="D7275"/>
      <c r="E7275"/>
      <c r="AH7275"/>
      <c r="BG7275"/>
    </row>
    <row r="7276" spans="3:59" ht="15" x14ac:dyDescent="0.25">
      <c r="C7276"/>
      <c r="D7276"/>
      <c r="E7276"/>
      <c r="AH7276"/>
      <c r="BG7276"/>
    </row>
    <row r="7277" spans="3:59" ht="15" x14ac:dyDescent="0.25">
      <c r="C7277"/>
      <c r="D7277"/>
      <c r="E7277"/>
      <c r="AH7277"/>
      <c r="BG7277"/>
    </row>
    <row r="7278" spans="3:59" ht="15" x14ac:dyDescent="0.25">
      <c r="C7278"/>
      <c r="D7278"/>
      <c r="E7278"/>
      <c r="AH7278"/>
      <c r="BG7278"/>
    </row>
    <row r="7279" spans="3:59" ht="15" x14ac:dyDescent="0.25">
      <c r="C7279"/>
      <c r="D7279"/>
      <c r="E7279"/>
      <c r="AH7279"/>
      <c r="BG7279"/>
    </row>
    <row r="7280" spans="3:59" ht="15" x14ac:dyDescent="0.25">
      <c r="C7280"/>
      <c r="D7280"/>
      <c r="E7280"/>
      <c r="AH7280"/>
      <c r="BG7280"/>
    </row>
    <row r="7281" spans="3:59" ht="15" x14ac:dyDescent="0.25">
      <c r="C7281"/>
      <c r="D7281"/>
      <c r="E7281"/>
      <c r="AH7281"/>
      <c r="BG7281"/>
    </row>
    <row r="7282" spans="3:59" ht="15" x14ac:dyDescent="0.25">
      <c r="C7282"/>
      <c r="D7282"/>
      <c r="E7282"/>
      <c r="AH7282"/>
      <c r="BG7282"/>
    </row>
    <row r="7283" spans="3:59" ht="15" x14ac:dyDescent="0.25">
      <c r="C7283"/>
      <c r="D7283"/>
      <c r="E7283"/>
      <c r="AH7283"/>
      <c r="BG7283"/>
    </row>
    <row r="7284" spans="3:59" ht="15" x14ac:dyDescent="0.25">
      <c r="C7284"/>
      <c r="D7284"/>
      <c r="E7284"/>
      <c r="AH7284"/>
      <c r="BG7284"/>
    </row>
    <row r="7285" spans="3:59" ht="15" x14ac:dyDescent="0.25">
      <c r="C7285"/>
      <c r="D7285"/>
      <c r="E7285"/>
      <c r="AH7285"/>
      <c r="BG7285"/>
    </row>
    <row r="7286" spans="3:59" ht="15" x14ac:dyDescent="0.25">
      <c r="C7286"/>
      <c r="D7286"/>
      <c r="E7286"/>
      <c r="AH7286"/>
      <c r="BG7286"/>
    </row>
    <row r="7287" spans="3:59" ht="15" x14ac:dyDescent="0.25">
      <c r="C7287"/>
      <c r="D7287"/>
      <c r="E7287"/>
      <c r="AH7287"/>
      <c r="BG7287"/>
    </row>
    <row r="7288" spans="3:59" ht="15" x14ac:dyDescent="0.25">
      <c r="C7288"/>
      <c r="D7288"/>
      <c r="E7288"/>
      <c r="AH7288"/>
      <c r="BG7288"/>
    </row>
    <row r="7289" spans="3:59" ht="15" x14ac:dyDescent="0.25">
      <c r="C7289"/>
      <c r="D7289"/>
      <c r="E7289"/>
      <c r="AH7289"/>
      <c r="BG7289"/>
    </row>
    <row r="7290" spans="3:59" ht="15" x14ac:dyDescent="0.25">
      <c r="C7290"/>
      <c r="D7290"/>
      <c r="E7290"/>
      <c r="AH7290"/>
      <c r="BG7290"/>
    </row>
    <row r="7291" spans="3:59" ht="15" x14ac:dyDescent="0.25">
      <c r="C7291"/>
      <c r="D7291"/>
      <c r="E7291"/>
      <c r="AH7291"/>
      <c r="BG7291"/>
    </row>
    <row r="7292" spans="3:59" ht="15" x14ac:dyDescent="0.25">
      <c r="C7292"/>
      <c r="D7292"/>
      <c r="E7292"/>
      <c r="AH7292"/>
      <c r="BG7292"/>
    </row>
    <row r="7293" spans="3:59" ht="15" x14ac:dyDescent="0.25">
      <c r="C7293"/>
      <c r="D7293"/>
      <c r="E7293"/>
      <c r="AH7293"/>
      <c r="BG7293"/>
    </row>
    <row r="7294" spans="3:59" ht="15" x14ac:dyDescent="0.25">
      <c r="C7294"/>
      <c r="D7294"/>
      <c r="E7294"/>
      <c r="AH7294"/>
      <c r="BG7294"/>
    </row>
    <row r="7295" spans="3:59" ht="15" x14ac:dyDescent="0.25">
      <c r="C7295"/>
      <c r="D7295"/>
      <c r="E7295"/>
      <c r="AH7295"/>
      <c r="BG7295"/>
    </row>
    <row r="7296" spans="3:59" ht="15" x14ac:dyDescent="0.25">
      <c r="C7296"/>
      <c r="D7296"/>
      <c r="E7296"/>
      <c r="AH7296"/>
      <c r="BG7296"/>
    </row>
    <row r="7297" spans="3:59" ht="15" x14ac:dyDescent="0.25">
      <c r="C7297"/>
      <c r="D7297"/>
      <c r="E7297"/>
      <c r="AH7297"/>
      <c r="BG7297"/>
    </row>
    <row r="7298" spans="3:59" ht="15" x14ac:dyDescent="0.25">
      <c r="C7298"/>
      <c r="D7298"/>
      <c r="E7298"/>
      <c r="AH7298"/>
      <c r="BG7298"/>
    </row>
    <row r="7299" spans="3:59" ht="15" x14ac:dyDescent="0.25">
      <c r="C7299"/>
      <c r="D7299"/>
      <c r="E7299"/>
      <c r="AH7299"/>
      <c r="BG7299"/>
    </row>
    <row r="7300" spans="3:59" ht="15" x14ac:dyDescent="0.25">
      <c r="C7300"/>
      <c r="D7300"/>
      <c r="E7300"/>
      <c r="AH7300"/>
      <c r="BG7300"/>
    </row>
    <row r="7301" spans="3:59" ht="15" x14ac:dyDescent="0.25">
      <c r="C7301"/>
      <c r="D7301"/>
      <c r="E7301"/>
      <c r="AH7301"/>
      <c r="BG7301"/>
    </row>
    <row r="7302" spans="3:59" ht="15" x14ac:dyDescent="0.25">
      <c r="C7302"/>
      <c r="D7302"/>
      <c r="E7302"/>
      <c r="AH7302"/>
      <c r="BG7302"/>
    </row>
    <row r="7303" spans="3:59" ht="15" x14ac:dyDescent="0.25">
      <c r="C7303"/>
      <c r="D7303"/>
      <c r="E7303"/>
      <c r="AH7303"/>
      <c r="BG7303"/>
    </row>
    <row r="7304" spans="3:59" ht="15" x14ac:dyDescent="0.25">
      <c r="C7304"/>
      <c r="D7304"/>
      <c r="E7304"/>
      <c r="AH7304"/>
      <c r="BG7304"/>
    </row>
    <row r="7305" spans="3:59" ht="15" x14ac:dyDescent="0.25">
      <c r="C7305"/>
      <c r="D7305"/>
      <c r="E7305"/>
      <c r="AH7305"/>
      <c r="BG7305"/>
    </row>
    <row r="7306" spans="3:59" ht="15" x14ac:dyDescent="0.25">
      <c r="C7306"/>
      <c r="D7306"/>
      <c r="E7306"/>
      <c r="AH7306"/>
      <c r="BG7306"/>
    </row>
    <row r="7307" spans="3:59" ht="15" x14ac:dyDescent="0.25">
      <c r="C7307"/>
      <c r="D7307"/>
      <c r="E7307"/>
      <c r="AH7307"/>
      <c r="BG7307"/>
    </row>
    <row r="7308" spans="3:59" ht="15" x14ac:dyDescent="0.25">
      <c r="C7308"/>
      <c r="D7308"/>
      <c r="E7308"/>
      <c r="AH7308"/>
      <c r="BG7308"/>
    </row>
    <row r="7309" spans="3:59" ht="15" x14ac:dyDescent="0.25">
      <c r="C7309"/>
      <c r="D7309"/>
      <c r="E7309"/>
      <c r="AH7309"/>
      <c r="BG7309"/>
    </row>
    <row r="7310" spans="3:59" ht="15" x14ac:dyDescent="0.25">
      <c r="C7310"/>
      <c r="D7310"/>
      <c r="E7310"/>
      <c r="AH7310"/>
      <c r="BG7310"/>
    </row>
    <row r="7311" spans="3:59" ht="15" x14ac:dyDescent="0.25">
      <c r="C7311"/>
      <c r="D7311"/>
      <c r="E7311"/>
      <c r="AH7311"/>
      <c r="BG7311"/>
    </row>
    <row r="7312" spans="3:59" ht="15" x14ac:dyDescent="0.25">
      <c r="C7312"/>
      <c r="D7312"/>
      <c r="E7312"/>
      <c r="AH7312"/>
      <c r="BG7312"/>
    </row>
    <row r="7313" spans="3:59" ht="15" x14ac:dyDescent="0.25">
      <c r="C7313"/>
      <c r="D7313"/>
      <c r="E7313"/>
      <c r="AH7313"/>
      <c r="BG7313"/>
    </row>
    <row r="7314" spans="3:59" ht="15" x14ac:dyDescent="0.25">
      <c r="C7314"/>
      <c r="D7314"/>
      <c r="E7314"/>
      <c r="AH7314"/>
      <c r="BG7314"/>
    </row>
    <row r="7315" spans="3:59" ht="15" x14ac:dyDescent="0.25">
      <c r="C7315"/>
      <c r="D7315"/>
      <c r="E7315"/>
      <c r="AH7315"/>
      <c r="BG7315"/>
    </row>
    <row r="7316" spans="3:59" ht="15" x14ac:dyDescent="0.25">
      <c r="C7316"/>
      <c r="D7316"/>
      <c r="E7316"/>
      <c r="AH7316"/>
      <c r="BG7316"/>
    </row>
    <row r="7317" spans="3:59" ht="15" x14ac:dyDescent="0.25">
      <c r="C7317"/>
      <c r="D7317"/>
      <c r="E7317"/>
      <c r="AH7317"/>
      <c r="BG7317"/>
    </row>
    <row r="7318" spans="3:59" ht="15" x14ac:dyDescent="0.25">
      <c r="C7318"/>
      <c r="D7318"/>
      <c r="E7318"/>
      <c r="AH7318"/>
      <c r="BG7318"/>
    </row>
    <row r="7319" spans="3:59" ht="15" x14ac:dyDescent="0.25">
      <c r="C7319"/>
      <c r="D7319"/>
      <c r="E7319"/>
      <c r="AH7319"/>
      <c r="BG7319"/>
    </row>
    <row r="7320" spans="3:59" ht="15" x14ac:dyDescent="0.25">
      <c r="C7320"/>
      <c r="D7320"/>
      <c r="E7320"/>
      <c r="AH7320"/>
      <c r="BG7320"/>
    </row>
    <row r="7321" spans="3:59" ht="15" x14ac:dyDescent="0.25">
      <c r="C7321"/>
      <c r="D7321"/>
      <c r="E7321"/>
      <c r="AH7321"/>
      <c r="BG7321"/>
    </row>
    <row r="7322" spans="3:59" ht="15" x14ac:dyDescent="0.25">
      <c r="C7322"/>
      <c r="D7322"/>
      <c r="E7322"/>
      <c r="AH7322"/>
      <c r="BG7322"/>
    </row>
    <row r="7323" spans="3:59" ht="15" x14ac:dyDescent="0.25">
      <c r="C7323"/>
      <c r="D7323"/>
      <c r="E7323"/>
      <c r="AH7323"/>
      <c r="BG7323"/>
    </row>
    <row r="7324" spans="3:59" ht="15" x14ac:dyDescent="0.25">
      <c r="C7324"/>
      <c r="D7324"/>
      <c r="E7324"/>
      <c r="AH7324"/>
      <c r="BG7324"/>
    </row>
    <row r="7325" spans="3:59" ht="15" x14ac:dyDescent="0.25">
      <c r="C7325"/>
      <c r="D7325"/>
      <c r="E7325"/>
      <c r="AH7325"/>
      <c r="BG7325"/>
    </row>
    <row r="7326" spans="3:59" ht="15" x14ac:dyDescent="0.25">
      <c r="C7326"/>
      <c r="D7326"/>
      <c r="E7326"/>
      <c r="AH7326"/>
      <c r="BG7326"/>
    </row>
    <row r="7327" spans="3:59" ht="15" x14ac:dyDescent="0.25">
      <c r="C7327"/>
      <c r="D7327"/>
      <c r="E7327"/>
      <c r="AH7327"/>
      <c r="BG7327"/>
    </row>
    <row r="7328" spans="3:59" ht="15" x14ac:dyDescent="0.25">
      <c r="C7328"/>
      <c r="D7328"/>
      <c r="E7328"/>
      <c r="AH7328"/>
      <c r="BG7328"/>
    </row>
    <row r="7329" spans="3:59" ht="15" x14ac:dyDescent="0.25">
      <c r="C7329"/>
      <c r="D7329"/>
      <c r="E7329"/>
      <c r="AH7329"/>
      <c r="BG7329"/>
    </row>
    <row r="7330" spans="3:59" ht="15" x14ac:dyDescent="0.25">
      <c r="C7330"/>
      <c r="D7330"/>
      <c r="E7330"/>
      <c r="AH7330"/>
      <c r="BG7330"/>
    </row>
    <row r="7331" spans="3:59" ht="15" x14ac:dyDescent="0.25">
      <c r="C7331"/>
      <c r="D7331"/>
      <c r="E7331"/>
      <c r="AH7331"/>
      <c r="BG7331"/>
    </row>
    <row r="7332" spans="3:59" ht="15" x14ac:dyDescent="0.25">
      <c r="C7332"/>
      <c r="D7332"/>
      <c r="E7332"/>
      <c r="AH7332"/>
      <c r="BG7332"/>
    </row>
    <row r="7333" spans="3:59" ht="15" x14ac:dyDescent="0.25">
      <c r="C7333"/>
      <c r="D7333"/>
      <c r="E7333"/>
      <c r="AH7333"/>
      <c r="BG7333"/>
    </row>
    <row r="7334" spans="3:59" ht="15" x14ac:dyDescent="0.25">
      <c r="C7334"/>
      <c r="D7334"/>
      <c r="E7334"/>
      <c r="AH7334"/>
      <c r="BG7334"/>
    </row>
    <row r="7335" spans="3:59" ht="15" x14ac:dyDescent="0.25">
      <c r="C7335"/>
      <c r="D7335"/>
      <c r="E7335"/>
      <c r="AH7335"/>
      <c r="BG7335"/>
    </row>
    <row r="7336" spans="3:59" ht="15" x14ac:dyDescent="0.25">
      <c r="C7336"/>
      <c r="D7336"/>
      <c r="E7336"/>
      <c r="AH7336"/>
      <c r="BG7336"/>
    </row>
    <row r="7337" spans="3:59" ht="15" x14ac:dyDescent="0.25">
      <c r="C7337"/>
      <c r="D7337"/>
      <c r="E7337"/>
      <c r="AH7337"/>
      <c r="BG7337"/>
    </row>
    <row r="7338" spans="3:59" ht="15" x14ac:dyDescent="0.25">
      <c r="C7338"/>
      <c r="D7338"/>
      <c r="E7338"/>
      <c r="AH7338"/>
      <c r="BG7338"/>
    </row>
    <row r="7339" spans="3:59" ht="15" x14ac:dyDescent="0.25">
      <c r="C7339"/>
      <c r="D7339"/>
      <c r="E7339"/>
      <c r="AH7339"/>
      <c r="BG7339"/>
    </row>
    <row r="7340" spans="3:59" ht="15" x14ac:dyDescent="0.25">
      <c r="C7340"/>
      <c r="D7340"/>
      <c r="E7340"/>
      <c r="AH7340"/>
      <c r="BG7340"/>
    </row>
    <row r="7341" spans="3:59" ht="15" x14ac:dyDescent="0.25">
      <c r="C7341"/>
      <c r="D7341"/>
      <c r="E7341"/>
      <c r="AH7341"/>
      <c r="BG7341"/>
    </row>
    <row r="7342" spans="3:59" ht="15" x14ac:dyDescent="0.25">
      <c r="C7342"/>
      <c r="D7342"/>
      <c r="E7342"/>
      <c r="AH7342"/>
      <c r="BG7342"/>
    </row>
    <row r="7343" spans="3:59" ht="15" x14ac:dyDescent="0.25">
      <c r="C7343"/>
      <c r="D7343"/>
      <c r="E7343"/>
      <c r="AH7343"/>
      <c r="BG7343"/>
    </row>
    <row r="7344" spans="3:59" ht="15" x14ac:dyDescent="0.25">
      <c r="C7344"/>
      <c r="D7344"/>
      <c r="E7344"/>
      <c r="AH7344"/>
      <c r="BG7344"/>
    </row>
    <row r="7345" spans="3:59" ht="15" x14ac:dyDescent="0.25">
      <c r="C7345"/>
      <c r="D7345"/>
      <c r="E7345"/>
      <c r="AH7345"/>
      <c r="BG7345"/>
    </row>
    <row r="7346" spans="3:59" ht="15" x14ac:dyDescent="0.25">
      <c r="C7346"/>
      <c r="D7346"/>
      <c r="E7346"/>
      <c r="AH7346"/>
      <c r="BG7346"/>
    </row>
    <row r="7347" spans="3:59" ht="15" x14ac:dyDescent="0.25">
      <c r="C7347"/>
      <c r="D7347"/>
      <c r="E7347"/>
      <c r="AH7347"/>
      <c r="BG7347"/>
    </row>
    <row r="7348" spans="3:59" ht="15" x14ac:dyDescent="0.25">
      <c r="C7348"/>
      <c r="D7348"/>
      <c r="E7348"/>
      <c r="AH7348"/>
      <c r="BG7348"/>
    </row>
    <row r="7349" spans="3:59" ht="15" x14ac:dyDescent="0.25">
      <c r="C7349"/>
      <c r="D7349"/>
      <c r="E7349"/>
      <c r="AH7349"/>
      <c r="BG7349"/>
    </row>
    <row r="7350" spans="3:59" ht="15" x14ac:dyDescent="0.25">
      <c r="C7350"/>
      <c r="D7350"/>
      <c r="E7350"/>
      <c r="AH7350"/>
      <c r="BG7350"/>
    </row>
    <row r="7351" spans="3:59" ht="15" x14ac:dyDescent="0.25">
      <c r="C7351"/>
      <c r="D7351"/>
      <c r="E7351"/>
      <c r="AH7351"/>
      <c r="BG7351"/>
    </row>
    <row r="7352" spans="3:59" ht="15" x14ac:dyDescent="0.25">
      <c r="C7352"/>
      <c r="D7352"/>
      <c r="E7352"/>
      <c r="AH7352"/>
      <c r="BG7352"/>
    </row>
    <row r="7353" spans="3:59" ht="15" x14ac:dyDescent="0.25">
      <c r="C7353"/>
      <c r="D7353"/>
      <c r="E7353"/>
      <c r="AH7353"/>
      <c r="BG7353"/>
    </row>
    <row r="7354" spans="3:59" ht="15" x14ac:dyDescent="0.25">
      <c r="C7354"/>
      <c r="D7354"/>
      <c r="E7354"/>
      <c r="AH7354"/>
      <c r="BG7354"/>
    </row>
    <row r="7355" spans="3:59" ht="15" x14ac:dyDescent="0.25">
      <c r="C7355"/>
      <c r="D7355"/>
      <c r="E7355"/>
      <c r="AH7355"/>
      <c r="BG7355"/>
    </row>
    <row r="7356" spans="3:59" ht="15" x14ac:dyDescent="0.25">
      <c r="C7356"/>
      <c r="D7356"/>
      <c r="E7356"/>
      <c r="AH7356"/>
      <c r="BG7356"/>
    </row>
    <row r="7357" spans="3:59" ht="15" x14ac:dyDescent="0.25">
      <c r="C7357"/>
      <c r="D7357"/>
      <c r="E7357"/>
      <c r="AH7357"/>
      <c r="BG7357"/>
    </row>
    <row r="7358" spans="3:59" ht="15" x14ac:dyDescent="0.25">
      <c r="C7358"/>
      <c r="D7358"/>
      <c r="E7358"/>
      <c r="AH7358"/>
      <c r="BG7358"/>
    </row>
    <row r="7359" spans="3:59" ht="15" x14ac:dyDescent="0.25">
      <c r="C7359"/>
      <c r="D7359"/>
      <c r="E7359"/>
      <c r="AH7359"/>
      <c r="BG7359"/>
    </row>
    <row r="7360" spans="3:59" ht="15" x14ac:dyDescent="0.25">
      <c r="C7360"/>
      <c r="D7360"/>
      <c r="E7360"/>
      <c r="AH7360"/>
      <c r="BG7360"/>
    </row>
    <row r="7361" spans="3:59" ht="15" x14ac:dyDescent="0.25">
      <c r="C7361"/>
      <c r="D7361"/>
      <c r="E7361"/>
      <c r="AH7361"/>
      <c r="BG7361"/>
    </row>
    <row r="7362" spans="3:59" ht="15" x14ac:dyDescent="0.25">
      <c r="C7362"/>
      <c r="D7362"/>
      <c r="E7362"/>
      <c r="AH7362"/>
      <c r="BG7362"/>
    </row>
    <row r="7363" spans="3:59" ht="15" x14ac:dyDescent="0.25">
      <c r="C7363"/>
      <c r="D7363"/>
      <c r="E7363"/>
      <c r="AH7363"/>
      <c r="BG7363"/>
    </row>
    <row r="7364" spans="3:59" ht="15" x14ac:dyDescent="0.25">
      <c r="C7364"/>
      <c r="D7364"/>
      <c r="E7364"/>
      <c r="AH7364"/>
      <c r="BG7364"/>
    </row>
    <row r="7365" spans="3:59" ht="15" x14ac:dyDescent="0.25">
      <c r="C7365"/>
      <c r="D7365"/>
      <c r="E7365"/>
      <c r="AH7365"/>
      <c r="BG7365"/>
    </row>
    <row r="7366" spans="3:59" ht="15" x14ac:dyDescent="0.25">
      <c r="C7366"/>
      <c r="D7366"/>
      <c r="E7366"/>
      <c r="AH7366"/>
      <c r="BG7366"/>
    </row>
    <row r="7367" spans="3:59" ht="15" x14ac:dyDescent="0.25">
      <c r="C7367"/>
      <c r="D7367"/>
      <c r="E7367"/>
      <c r="AH7367"/>
      <c r="BG7367"/>
    </row>
    <row r="7368" spans="3:59" ht="15" x14ac:dyDescent="0.25">
      <c r="C7368"/>
      <c r="D7368"/>
      <c r="E7368"/>
      <c r="AH7368"/>
      <c r="BG7368"/>
    </row>
    <row r="7369" spans="3:59" ht="15" x14ac:dyDescent="0.25">
      <c r="C7369"/>
      <c r="D7369"/>
      <c r="E7369"/>
      <c r="AH7369"/>
      <c r="BG7369"/>
    </row>
    <row r="7370" spans="3:59" ht="15" x14ac:dyDescent="0.25">
      <c r="C7370"/>
      <c r="D7370"/>
      <c r="E7370"/>
      <c r="AH7370"/>
      <c r="BG7370"/>
    </row>
    <row r="7371" spans="3:59" ht="15" x14ac:dyDescent="0.25">
      <c r="C7371"/>
      <c r="D7371"/>
      <c r="E7371"/>
      <c r="AH7371"/>
      <c r="BG7371"/>
    </row>
    <row r="7372" spans="3:59" ht="15" x14ac:dyDescent="0.25">
      <c r="C7372"/>
      <c r="D7372"/>
      <c r="E7372"/>
      <c r="AH7372"/>
      <c r="BG7372"/>
    </row>
    <row r="7373" spans="3:59" ht="15" x14ac:dyDescent="0.25">
      <c r="C7373"/>
      <c r="D7373"/>
      <c r="E7373"/>
      <c r="AH7373"/>
      <c r="BG7373"/>
    </row>
    <row r="7374" spans="3:59" ht="15" x14ac:dyDescent="0.25">
      <c r="C7374"/>
      <c r="D7374"/>
      <c r="E7374"/>
      <c r="AH7374"/>
      <c r="BG7374"/>
    </row>
    <row r="7375" spans="3:59" ht="15" x14ac:dyDescent="0.25">
      <c r="C7375"/>
      <c r="D7375"/>
      <c r="E7375"/>
      <c r="AH7375"/>
      <c r="BG7375"/>
    </row>
    <row r="7376" spans="3:59" ht="15" x14ac:dyDescent="0.25">
      <c r="C7376"/>
      <c r="D7376"/>
      <c r="E7376"/>
      <c r="AH7376"/>
      <c r="BG7376"/>
    </row>
    <row r="7377" spans="3:59" ht="15" x14ac:dyDescent="0.25">
      <c r="C7377"/>
      <c r="D7377"/>
      <c r="E7377"/>
      <c r="AH7377"/>
      <c r="BG7377"/>
    </row>
    <row r="7378" spans="3:59" ht="15" x14ac:dyDescent="0.25">
      <c r="C7378"/>
      <c r="D7378"/>
      <c r="E7378"/>
      <c r="AH7378"/>
      <c r="BG7378"/>
    </row>
    <row r="7379" spans="3:59" ht="15" x14ac:dyDescent="0.25">
      <c r="C7379"/>
      <c r="D7379"/>
      <c r="E7379"/>
      <c r="AH7379"/>
      <c r="BG7379"/>
    </row>
    <row r="7380" spans="3:59" ht="15" x14ac:dyDescent="0.25">
      <c r="C7380"/>
      <c r="D7380"/>
      <c r="E7380"/>
      <c r="AH7380"/>
      <c r="BG7380"/>
    </row>
    <row r="7381" spans="3:59" ht="15" x14ac:dyDescent="0.25">
      <c r="C7381"/>
      <c r="D7381"/>
      <c r="E7381"/>
      <c r="AH7381"/>
      <c r="BG7381"/>
    </row>
    <row r="7382" spans="3:59" ht="15" x14ac:dyDescent="0.25">
      <c r="C7382"/>
      <c r="D7382"/>
      <c r="E7382"/>
      <c r="AH7382"/>
      <c r="BG7382"/>
    </row>
    <row r="7383" spans="3:59" ht="15" x14ac:dyDescent="0.25">
      <c r="C7383"/>
      <c r="D7383"/>
      <c r="E7383"/>
      <c r="AH7383"/>
      <c r="BG7383"/>
    </row>
    <row r="7384" spans="3:59" ht="15" x14ac:dyDescent="0.25">
      <c r="C7384"/>
      <c r="D7384"/>
      <c r="E7384"/>
      <c r="AH7384"/>
      <c r="BG7384"/>
    </row>
    <row r="7385" spans="3:59" ht="15" x14ac:dyDescent="0.25">
      <c r="C7385"/>
      <c r="D7385"/>
      <c r="E7385"/>
      <c r="AH7385"/>
      <c r="BG7385"/>
    </row>
    <row r="7386" spans="3:59" ht="15" x14ac:dyDescent="0.25">
      <c r="C7386"/>
      <c r="D7386"/>
      <c r="E7386"/>
      <c r="AH7386"/>
      <c r="BG7386"/>
    </row>
    <row r="7387" spans="3:59" ht="15" x14ac:dyDescent="0.25">
      <c r="C7387"/>
      <c r="D7387"/>
      <c r="E7387"/>
      <c r="AH7387"/>
      <c r="BG7387"/>
    </row>
    <row r="7388" spans="3:59" ht="15" x14ac:dyDescent="0.25">
      <c r="C7388"/>
      <c r="D7388"/>
      <c r="E7388"/>
      <c r="AH7388"/>
      <c r="BG7388"/>
    </row>
    <row r="7389" spans="3:59" ht="15" x14ac:dyDescent="0.25">
      <c r="C7389"/>
      <c r="D7389"/>
      <c r="E7389"/>
      <c r="AH7389"/>
      <c r="BG7389"/>
    </row>
    <row r="7390" spans="3:59" ht="15" x14ac:dyDescent="0.25">
      <c r="C7390"/>
      <c r="D7390"/>
      <c r="E7390"/>
      <c r="AH7390"/>
      <c r="BG7390"/>
    </row>
    <row r="7391" spans="3:59" ht="15" x14ac:dyDescent="0.25">
      <c r="C7391"/>
      <c r="D7391"/>
      <c r="E7391"/>
      <c r="AH7391"/>
      <c r="BG7391"/>
    </row>
    <row r="7392" spans="3:59" ht="15" x14ac:dyDescent="0.25">
      <c r="C7392"/>
      <c r="D7392"/>
      <c r="E7392"/>
      <c r="AH7392"/>
      <c r="BG7392"/>
    </row>
    <row r="7393" spans="3:59" ht="15" x14ac:dyDescent="0.25">
      <c r="C7393"/>
      <c r="D7393"/>
      <c r="E7393"/>
      <c r="AH7393"/>
      <c r="BG7393"/>
    </row>
    <row r="7394" spans="3:59" ht="15" x14ac:dyDescent="0.25">
      <c r="C7394"/>
      <c r="D7394"/>
      <c r="E7394"/>
      <c r="AH7394"/>
      <c r="BG7394"/>
    </row>
    <row r="7395" spans="3:59" ht="15" x14ac:dyDescent="0.25">
      <c r="C7395"/>
      <c r="D7395"/>
      <c r="E7395"/>
      <c r="AH7395"/>
      <c r="BG7395"/>
    </row>
    <row r="7396" spans="3:59" ht="15" x14ac:dyDescent="0.25">
      <c r="C7396"/>
      <c r="D7396"/>
      <c r="E7396"/>
      <c r="AH7396"/>
      <c r="BG7396"/>
    </row>
    <row r="7397" spans="3:59" ht="15" x14ac:dyDescent="0.25">
      <c r="C7397"/>
      <c r="D7397"/>
      <c r="E7397"/>
      <c r="AH7397"/>
      <c r="BG7397"/>
    </row>
    <row r="7398" spans="3:59" ht="15" x14ac:dyDescent="0.25">
      <c r="C7398"/>
      <c r="D7398"/>
      <c r="E7398"/>
      <c r="AH7398"/>
      <c r="BG7398"/>
    </row>
    <row r="7399" spans="3:59" ht="15" x14ac:dyDescent="0.25">
      <c r="C7399"/>
      <c r="D7399"/>
      <c r="E7399"/>
      <c r="AH7399"/>
      <c r="BG7399"/>
    </row>
    <row r="7400" spans="3:59" ht="15" x14ac:dyDescent="0.25">
      <c r="C7400"/>
      <c r="D7400"/>
      <c r="E7400"/>
      <c r="AH7400"/>
      <c r="BG7400"/>
    </row>
    <row r="7401" spans="3:59" ht="15" x14ac:dyDescent="0.25">
      <c r="C7401"/>
      <c r="D7401"/>
      <c r="E7401"/>
      <c r="AH7401"/>
      <c r="BG7401"/>
    </row>
    <row r="7402" spans="3:59" ht="15" x14ac:dyDescent="0.25">
      <c r="C7402"/>
      <c r="D7402"/>
      <c r="E7402"/>
      <c r="AH7402"/>
      <c r="BG7402"/>
    </row>
    <row r="7403" spans="3:59" ht="15" x14ac:dyDescent="0.25">
      <c r="C7403"/>
      <c r="D7403"/>
      <c r="E7403"/>
      <c r="AH7403"/>
      <c r="BG7403"/>
    </row>
    <row r="7404" spans="3:59" ht="15" x14ac:dyDescent="0.25">
      <c r="C7404"/>
      <c r="D7404"/>
      <c r="E7404"/>
      <c r="AH7404"/>
      <c r="BG7404"/>
    </row>
    <row r="7405" spans="3:59" ht="15" x14ac:dyDescent="0.25">
      <c r="C7405"/>
      <c r="D7405"/>
      <c r="E7405"/>
      <c r="AH7405"/>
      <c r="BG7405"/>
    </row>
    <row r="7406" spans="3:59" ht="15" x14ac:dyDescent="0.25">
      <c r="C7406"/>
      <c r="D7406"/>
      <c r="E7406"/>
      <c r="AH7406"/>
      <c r="BG7406"/>
    </row>
    <row r="7407" spans="3:59" ht="15" x14ac:dyDescent="0.25">
      <c r="C7407"/>
      <c r="D7407"/>
      <c r="E7407"/>
      <c r="AH7407"/>
      <c r="BG7407"/>
    </row>
    <row r="7408" spans="3:59" ht="15" x14ac:dyDescent="0.25">
      <c r="C7408"/>
      <c r="D7408"/>
      <c r="E7408"/>
      <c r="AH7408"/>
      <c r="BG7408"/>
    </row>
    <row r="7409" spans="3:59" ht="15" x14ac:dyDescent="0.25">
      <c r="C7409"/>
      <c r="D7409"/>
      <c r="E7409"/>
      <c r="AH7409"/>
      <c r="BG7409"/>
    </row>
    <row r="7410" spans="3:59" ht="15" x14ac:dyDescent="0.25">
      <c r="C7410"/>
      <c r="D7410"/>
      <c r="E7410"/>
      <c r="AH7410"/>
      <c r="BG7410"/>
    </row>
    <row r="7411" spans="3:59" ht="15" x14ac:dyDescent="0.25">
      <c r="C7411"/>
      <c r="D7411"/>
      <c r="E7411"/>
      <c r="AH7411"/>
      <c r="BG7411"/>
    </row>
    <row r="7412" spans="3:59" ht="15" x14ac:dyDescent="0.25">
      <c r="C7412"/>
      <c r="D7412"/>
      <c r="E7412"/>
      <c r="AH7412"/>
      <c r="BG7412"/>
    </row>
    <row r="7413" spans="3:59" ht="15" x14ac:dyDescent="0.25">
      <c r="C7413"/>
      <c r="D7413"/>
      <c r="E7413"/>
      <c r="AH7413"/>
      <c r="BG7413"/>
    </row>
    <row r="7414" spans="3:59" ht="15" x14ac:dyDescent="0.25">
      <c r="C7414"/>
      <c r="D7414"/>
      <c r="E7414"/>
      <c r="AH7414"/>
      <c r="BG7414"/>
    </row>
    <row r="7415" spans="3:59" ht="15" x14ac:dyDescent="0.25">
      <c r="C7415"/>
      <c r="D7415"/>
      <c r="E7415"/>
      <c r="AH7415"/>
      <c r="BG7415"/>
    </row>
    <row r="7416" spans="3:59" ht="15" x14ac:dyDescent="0.25">
      <c r="C7416"/>
      <c r="D7416"/>
      <c r="E7416"/>
      <c r="AH7416"/>
      <c r="BG7416"/>
    </row>
    <row r="7417" spans="3:59" ht="15" x14ac:dyDescent="0.25">
      <c r="C7417"/>
      <c r="D7417"/>
      <c r="E7417"/>
      <c r="AH7417"/>
      <c r="BG7417"/>
    </row>
    <row r="7418" spans="3:59" ht="15" x14ac:dyDescent="0.25">
      <c r="C7418"/>
      <c r="D7418"/>
      <c r="E7418"/>
      <c r="AH7418"/>
      <c r="BG7418"/>
    </row>
    <row r="7419" spans="3:59" ht="15" x14ac:dyDescent="0.25">
      <c r="C7419"/>
      <c r="D7419"/>
      <c r="E7419"/>
      <c r="AH7419"/>
      <c r="BG7419"/>
    </row>
    <row r="7420" spans="3:59" ht="15" x14ac:dyDescent="0.25">
      <c r="C7420"/>
      <c r="D7420"/>
      <c r="E7420"/>
      <c r="AH7420"/>
      <c r="BG7420"/>
    </row>
    <row r="7421" spans="3:59" ht="15" x14ac:dyDescent="0.25">
      <c r="C7421"/>
      <c r="D7421"/>
      <c r="E7421"/>
      <c r="AH7421"/>
      <c r="BG7421"/>
    </row>
    <row r="7422" spans="3:59" ht="15" x14ac:dyDescent="0.25">
      <c r="C7422"/>
      <c r="D7422"/>
      <c r="E7422"/>
      <c r="AH7422"/>
      <c r="BG7422"/>
    </row>
    <row r="7423" spans="3:59" ht="15" x14ac:dyDescent="0.25">
      <c r="C7423"/>
      <c r="D7423"/>
      <c r="E7423"/>
      <c r="AH7423"/>
      <c r="BG7423"/>
    </row>
    <row r="7424" spans="3:59" ht="15" x14ac:dyDescent="0.25">
      <c r="C7424"/>
      <c r="D7424"/>
      <c r="E7424"/>
      <c r="AH7424"/>
      <c r="BG7424"/>
    </row>
    <row r="7425" spans="3:59" ht="15" x14ac:dyDescent="0.25">
      <c r="C7425"/>
      <c r="D7425"/>
      <c r="E7425"/>
      <c r="AH7425"/>
      <c r="BG7425"/>
    </row>
    <row r="7426" spans="3:59" ht="15" x14ac:dyDescent="0.25">
      <c r="C7426"/>
      <c r="D7426"/>
      <c r="E7426"/>
      <c r="AH7426"/>
      <c r="BG7426"/>
    </row>
    <row r="7427" spans="3:59" ht="15" x14ac:dyDescent="0.25">
      <c r="C7427"/>
      <c r="D7427"/>
      <c r="E7427"/>
      <c r="AH7427"/>
      <c r="BG7427"/>
    </row>
    <row r="7428" spans="3:59" ht="15" x14ac:dyDescent="0.25">
      <c r="C7428"/>
      <c r="D7428"/>
      <c r="E7428"/>
      <c r="AH7428"/>
      <c r="BG7428"/>
    </row>
    <row r="7429" spans="3:59" ht="15" x14ac:dyDescent="0.25">
      <c r="C7429"/>
      <c r="D7429"/>
      <c r="E7429"/>
      <c r="AH7429"/>
      <c r="BG7429"/>
    </row>
    <row r="7430" spans="3:59" ht="15" x14ac:dyDescent="0.25">
      <c r="C7430"/>
      <c r="D7430"/>
      <c r="E7430"/>
      <c r="AH7430"/>
      <c r="BG7430"/>
    </row>
    <row r="7431" spans="3:59" ht="15" x14ac:dyDescent="0.25">
      <c r="C7431"/>
      <c r="D7431"/>
      <c r="E7431"/>
      <c r="AH7431"/>
      <c r="BG7431"/>
    </row>
    <row r="7432" spans="3:59" ht="15" x14ac:dyDescent="0.25">
      <c r="C7432"/>
      <c r="D7432"/>
      <c r="E7432"/>
      <c r="AH7432"/>
      <c r="BG7432"/>
    </row>
    <row r="7433" spans="3:59" ht="15" x14ac:dyDescent="0.25">
      <c r="C7433"/>
      <c r="D7433"/>
      <c r="E7433"/>
      <c r="AH7433"/>
      <c r="BG7433"/>
    </row>
    <row r="7434" spans="3:59" ht="15" x14ac:dyDescent="0.25">
      <c r="C7434"/>
      <c r="D7434"/>
      <c r="E7434"/>
      <c r="AH7434"/>
      <c r="BG7434"/>
    </row>
    <row r="7435" spans="3:59" ht="15" x14ac:dyDescent="0.25">
      <c r="C7435"/>
      <c r="D7435"/>
      <c r="E7435"/>
      <c r="AH7435"/>
    </row>
    <row r="7436" spans="3:59" ht="15" x14ac:dyDescent="0.25">
      <c r="C7436"/>
      <c r="D7436"/>
      <c r="E7436"/>
    </row>
  </sheetData>
  <autoFilter ref="BG3:BG10">
    <sortState ref="BG4:BG10">
      <sortCondition ref="BG3:BG7434"/>
    </sortState>
  </autoFilter>
  <phoneticPr fontId="2" type="noConversion"/>
  <pageMargins left="0.7" right="0.7" top="0.75" bottom="0.75" header="0.3" footer="0.3"/>
  <pageSetup paperSize="9" scale="31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24</vt:i4>
      </vt:variant>
    </vt:vector>
  </HeadingPairs>
  <TitlesOfParts>
    <vt:vector size="27" baseType="lpstr">
      <vt:lpstr>dati</vt:lpstr>
      <vt:lpstr>tavole_reg</vt:lpstr>
      <vt:lpstr>tavole_ita</vt:lpstr>
      <vt:lpstr>A006_</vt:lpstr>
      <vt:lpstr>A009_</vt:lpstr>
      <vt:lpstr>classi_taglio_perequazione</vt:lpstr>
      <vt:lpstr>classi_taglio_totale</vt:lpstr>
      <vt:lpstr>codint</vt:lpstr>
      <vt:lpstr>ipop</vt:lpstr>
      <vt:lpstr>N068_00</vt:lpstr>
      <vt:lpstr>N068_04</vt:lpstr>
      <vt:lpstr>N068_13</vt:lpstr>
      <vt:lpstr>N068_14</vt:lpstr>
      <vt:lpstr>N068_21</vt:lpstr>
      <vt:lpstr>N068_22</vt:lpstr>
      <vt:lpstr>perc_taglio_625</vt:lpstr>
      <vt:lpstr>perc_taglio_FSC</vt:lpstr>
      <vt:lpstr>perc_taglio_montani14</vt:lpstr>
      <vt:lpstr>perc_taglio_perequazione</vt:lpstr>
      <vt:lpstr>perc_tot</vt:lpstr>
      <vt:lpstr>risorse14</vt:lpstr>
      <vt:lpstr>taglio_625</vt:lpstr>
      <vt:lpstr>taglio_FSC</vt:lpstr>
      <vt:lpstr>taglio_montani14</vt:lpstr>
      <vt:lpstr>taglio_montani15</vt:lpstr>
      <vt:lpstr>taglio_perequazione</vt:lpstr>
      <vt:lpstr>totale</vt:lpstr>
    </vt:vector>
  </TitlesOfParts>
  <Company>Exported Data, created by SPSS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SPSS Inc. Export Facility</dc:creator>
  <cp:lastModifiedBy>Carmela</cp:lastModifiedBy>
  <cp:lastPrinted>2015-05-14T13:25:09Z</cp:lastPrinted>
  <dcterms:created xsi:type="dcterms:W3CDTF">2007-02-23T14:58:14Z</dcterms:created>
  <dcterms:modified xsi:type="dcterms:W3CDTF">2015-05-18T15:20:09Z</dcterms:modified>
</cp:coreProperties>
</file>